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П готовые 14122015\Благоустройство\"/>
    </mc:Choice>
  </mc:AlternateContent>
  <bookViews>
    <workbookView xWindow="0" yWindow="0" windowWidth="28800" windowHeight="12435" activeTab="3"/>
  </bookViews>
  <sheets>
    <sheet name="Сведения о индикаторах" sheetId="3" r:id="rId1"/>
    <sheet name="Перечень мероприятий" sheetId="4" r:id="rId2"/>
    <sheet name="Ресурсное обеспеч. за счет МБ" sheetId="7" r:id="rId3"/>
    <sheet name="Ресурсное обесп. за счет всех 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D11" i="8"/>
  <c r="D12" i="8"/>
  <c r="D13" i="8"/>
  <c r="G7" i="8"/>
  <c r="G6" i="8" s="1"/>
  <c r="H7" i="8"/>
  <c r="H6" i="8" s="1"/>
  <c r="I7" i="8"/>
  <c r="I6" i="8" s="1"/>
  <c r="F9" i="8"/>
  <c r="D9" i="8" s="1"/>
  <c r="G9" i="8"/>
  <c r="H9" i="8"/>
  <c r="I9" i="8"/>
  <c r="E7" i="8"/>
  <c r="E6" i="8" s="1"/>
  <c r="E9" i="8"/>
  <c r="D45" i="8"/>
  <c r="D46" i="8"/>
  <c r="D47" i="8"/>
  <c r="D48" i="8"/>
  <c r="D49" i="8"/>
  <c r="D50" i="8"/>
  <c r="F42" i="8"/>
  <c r="F43" i="8"/>
  <c r="G43" i="8"/>
  <c r="G42" i="8" s="1"/>
  <c r="H43" i="8"/>
  <c r="H42" i="8" s="1"/>
  <c r="I43" i="8"/>
  <c r="I42" i="8" s="1"/>
  <c r="E43" i="8"/>
  <c r="E42" i="8" s="1"/>
  <c r="D36" i="8"/>
  <c r="D37" i="8"/>
  <c r="D38" i="8"/>
  <c r="D39" i="8"/>
  <c r="D40" i="8"/>
  <c r="D41" i="8"/>
  <c r="H33" i="8"/>
  <c r="F34" i="8"/>
  <c r="F33" i="8" s="1"/>
  <c r="G34" i="8"/>
  <c r="G33" i="8" s="1"/>
  <c r="H34" i="8"/>
  <c r="I34" i="8"/>
  <c r="I33" i="8" s="1"/>
  <c r="E34" i="8"/>
  <c r="E33" i="8" s="1"/>
  <c r="D27" i="8"/>
  <c r="D28" i="8"/>
  <c r="D29" i="8"/>
  <c r="D30" i="8"/>
  <c r="D31" i="8"/>
  <c r="D32" i="8"/>
  <c r="F25" i="8"/>
  <c r="F24" i="8" s="1"/>
  <c r="G25" i="8"/>
  <c r="G24" i="8" s="1"/>
  <c r="H25" i="8"/>
  <c r="H24" i="8" s="1"/>
  <c r="I25" i="8"/>
  <c r="I24" i="8" s="1"/>
  <c r="E25" i="8"/>
  <c r="E24" i="8" s="1"/>
  <c r="D24" i="8" s="1"/>
  <c r="F7" i="8" l="1"/>
  <c r="F6" i="8" s="1"/>
  <c r="D6" i="8" s="1"/>
  <c r="D34" i="8"/>
  <c r="D25" i="8"/>
  <c r="D7" i="8"/>
  <c r="D43" i="8"/>
  <c r="D42" i="8"/>
  <c r="D33" i="8"/>
  <c r="D19" i="8"/>
  <c r="D20" i="8"/>
  <c r="D21" i="8"/>
  <c r="D22" i="8"/>
  <c r="D23" i="8"/>
  <c r="D18" i="8"/>
  <c r="I15" i="8"/>
  <c r="F16" i="8"/>
  <c r="F15" i="8" s="1"/>
  <c r="G16" i="8"/>
  <c r="G15" i="8" s="1"/>
  <c r="H16" i="8"/>
  <c r="H15" i="8" s="1"/>
  <c r="I16" i="8"/>
  <c r="E16" i="8"/>
  <c r="E15" i="8" s="1"/>
  <c r="C35" i="7"/>
  <c r="D35" i="7" s="1"/>
  <c r="E35" i="7" s="1"/>
  <c r="F35" i="7" s="1"/>
  <c r="G35" i="7" s="1"/>
  <c r="D38" i="7"/>
  <c r="E38" i="7" s="1"/>
  <c r="F38" i="7" s="1"/>
  <c r="G38" i="7" s="1"/>
  <c r="C30" i="7"/>
  <c r="D30" i="7" s="1"/>
  <c r="E30" i="7" s="1"/>
  <c r="F30" i="7" s="1"/>
  <c r="G30" i="7" s="1"/>
  <c r="D34" i="7"/>
  <c r="E34" i="7" s="1"/>
  <c r="F34" i="7" s="1"/>
  <c r="G34" i="7" s="1"/>
  <c r="C18" i="7"/>
  <c r="D18" i="7" s="1"/>
  <c r="E18" i="7" s="1"/>
  <c r="F18" i="7" s="1"/>
  <c r="G18" i="7" s="1"/>
  <c r="D29" i="7"/>
  <c r="E29" i="7" s="1"/>
  <c r="F29" i="7" s="1"/>
  <c r="G29" i="7" s="1"/>
  <c r="D9" i="7"/>
  <c r="E9" i="7" s="1"/>
  <c r="F9" i="7" s="1"/>
  <c r="G9" i="7" s="1"/>
  <c r="D10" i="7"/>
  <c r="E10" i="7" s="1"/>
  <c r="F10" i="7" s="1"/>
  <c r="G10" i="7" s="1"/>
  <c r="D11" i="7"/>
  <c r="E11" i="7" s="1"/>
  <c r="F11" i="7" s="1"/>
  <c r="G11" i="7" s="1"/>
  <c r="D12" i="7"/>
  <c r="E12" i="7" s="1"/>
  <c r="F12" i="7" s="1"/>
  <c r="G12" i="7" s="1"/>
  <c r="D13" i="7"/>
  <c r="E13" i="7" s="1"/>
  <c r="F13" i="7" s="1"/>
  <c r="G13" i="7" s="1"/>
  <c r="D14" i="7"/>
  <c r="E14" i="7" s="1"/>
  <c r="F14" i="7" s="1"/>
  <c r="G14" i="7" s="1"/>
  <c r="D15" i="7"/>
  <c r="E15" i="7" s="1"/>
  <c r="F15" i="7" s="1"/>
  <c r="G15" i="7" s="1"/>
  <c r="D16" i="7"/>
  <c r="E16" i="7" s="1"/>
  <c r="F16" i="7" s="1"/>
  <c r="G16" i="7" s="1"/>
  <c r="D17" i="7"/>
  <c r="E17" i="7" s="1"/>
  <c r="F17" i="7" s="1"/>
  <c r="G17" i="7" s="1"/>
  <c r="D19" i="7"/>
  <c r="E19" i="7" s="1"/>
  <c r="F19" i="7" s="1"/>
  <c r="G19" i="7" s="1"/>
  <c r="D20" i="7"/>
  <c r="E20" i="7" s="1"/>
  <c r="F20" i="7" s="1"/>
  <c r="G20" i="7" s="1"/>
  <c r="D21" i="7"/>
  <c r="E21" i="7" s="1"/>
  <c r="F21" i="7" s="1"/>
  <c r="G21" i="7" s="1"/>
  <c r="D22" i="7"/>
  <c r="E22" i="7" s="1"/>
  <c r="F22" i="7" s="1"/>
  <c r="G22" i="7" s="1"/>
  <c r="D23" i="7"/>
  <c r="E23" i="7" s="1"/>
  <c r="F23" i="7" s="1"/>
  <c r="G23" i="7" s="1"/>
  <c r="D24" i="7"/>
  <c r="E24" i="7" s="1"/>
  <c r="F24" i="7" s="1"/>
  <c r="G24" i="7" s="1"/>
  <c r="D25" i="7"/>
  <c r="E25" i="7" s="1"/>
  <c r="F25" i="7" s="1"/>
  <c r="G25" i="7" s="1"/>
  <c r="D26" i="7"/>
  <c r="E26" i="7" s="1"/>
  <c r="F26" i="7" s="1"/>
  <c r="G26" i="7" s="1"/>
  <c r="D27" i="7"/>
  <c r="E27" i="7" s="1"/>
  <c r="F27" i="7" s="1"/>
  <c r="G27" i="7" s="1"/>
  <c r="D28" i="7"/>
  <c r="E28" i="7" s="1"/>
  <c r="F28" i="7" s="1"/>
  <c r="G28" i="7" s="1"/>
  <c r="D31" i="7"/>
  <c r="E31" i="7" s="1"/>
  <c r="F31" i="7" s="1"/>
  <c r="G31" i="7" s="1"/>
  <c r="D32" i="7"/>
  <c r="E32" i="7" s="1"/>
  <c r="F32" i="7" s="1"/>
  <c r="G32" i="7" s="1"/>
  <c r="D33" i="7"/>
  <c r="E33" i="7" s="1"/>
  <c r="F33" i="7" s="1"/>
  <c r="G33" i="7" s="1"/>
  <c r="D36" i="7"/>
  <c r="E36" i="7" s="1"/>
  <c r="F36" i="7" s="1"/>
  <c r="G36" i="7" s="1"/>
  <c r="D37" i="7"/>
  <c r="E37" i="7" s="1"/>
  <c r="F37" i="7" s="1"/>
  <c r="G37" i="7" s="1"/>
  <c r="D39" i="7"/>
  <c r="E39" i="7" s="1"/>
  <c r="F39" i="7" s="1"/>
  <c r="G39" i="7" s="1"/>
  <c r="D8" i="7"/>
  <c r="E8" i="7" s="1"/>
  <c r="F8" i="7" s="1"/>
  <c r="G8" i="7" s="1"/>
  <c r="G7" i="7" s="1"/>
  <c r="E27" i="3"/>
  <c r="D27" i="3"/>
  <c r="D15" i="8" l="1"/>
  <c r="E7" i="7"/>
  <c r="D16" i="8"/>
  <c r="C7" i="7"/>
  <c r="D7" i="7"/>
  <c r="F7" i="7"/>
</calcChain>
</file>

<file path=xl/comments1.xml><?xml version="1.0" encoding="utf-8"?>
<comments xmlns="http://schemas.openxmlformats.org/spreadsheetml/2006/main">
  <authors>
    <author>Ibrahim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уточнить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уточнить цифры</t>
        </r>
      </text>
    </comment>
  </commentList>
</comments>
</file>

<file path=xl/comments2.xml><?xml version="1.0" encoding="utf-8"?>
<comments xmlns="http://schemas.openxmlformats.org/spreadsheetml/2006/main">
  <authors>
    <author>Ibrahim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распределить по мероприятиям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распределить по мероприятиям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04"/>
          </rPr>
          <t>распределить по мероприятиям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<sst xmlns="http://schemas.openxmlformats.org/spreadsheetml/2006/main" count="341" uniqueCount="151">
  <si>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</si>
  <si>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</si>
  <si>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</si>
  <si>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</si>
  <si>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№</t>
  </si>
  <si>
    <t>п/п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</si>
  <si>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</si>
  <si>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</si>
  <si>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</si>
  <si>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Ожидаемый непосредственный результат</t>
  </si>
  <si>
    <t>Взаимосвязь с целевыми показателями (индикаторами)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</si>
  <si>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</si>
  <si>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</si>
  <si>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 рублей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</si>
  <si>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</si>
  <si>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</si>
  <si>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</si>
  <si>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</si>
  <si>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</si>
  <si>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</si>
  <si>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</si>
  <si>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</si>
  <si>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</si>
  <si>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</si>
  <si>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</si>
  <si>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</si>
  <si>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</si>
  <si>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</si>
  <si>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№
п/п</t>
  </si>
  <si>
    <t>Подпрограмма «Озеленение, очистка и уборка территории города Грозного»</t>
  </si>
  <si>
    <t>Подпрограмма  «Содержание автомобильных дорог, мостов и тротуаров»</t>
  </si>
  <si>
    <t>Подпрограмма «Содержание сетей наружного освещения»</t>
  </si>
  <si>
    <t>Подпрограмма «Капитальный и ямочный ремонт автомобильных дорог»</t>
  </si>
  <si>
    <t>Площадь обустраиваемой территории вновь строящихся городских объектов</t>
  </si>
  <si>
    <t>кв.м.</t>
  </si>
  <si>
    <t>Площадь обустраиваемой территории объектов внешнего благоустройства</t>
  </si>
  <si>
    <t>Площадь содержания и ремонта зеленых насаждений</t>
  </si>
  <si>
    <t>Количество парков и скверов, обслуживаемых за счет бюджета города (ежегодно)</t>
  </si>
  <si>
    <t>Мощность питомников, (количество выращиваемых саженцев в год)</t>
  </si>
  <si>
    <t>Доля обработанной площади зеленых насаждений по отношению к требуемой площади обработки</t>
  </si>
  <si>
    <t>ед.</t>
  </si>
  <si>
    <t>тыс.шт.</t>
  </si>
  <si>
    <t>процентов</t>
  </si>
  <si>
    <t>Площадь обслуживаемой территории автомобильных дорог</t>
  </si>
  <si>
    <t>Площадь обслуживаемой территории мостов</t>
  </si>
  <si>
    <t>Площадь обслуживаемой территории тротуаров</t>
  </si>
  <si>
    <t>Площадь обслуживаемой территории площадей и других объектов внешнего благоустройства</t>
  </si>
  <si>
    <t>Доля обслуживаемой территории по отношению к требуемой площади обслуживания</t>
  </si>
  <si>
    <t>Доля функционирующих ламп светильников наружного освещения</t>
  </si>
  <si>
    <t>Снижение ДТП в темное время суток (по отношению к прошлому году)</t>
  </si>
  <si>
    <t>Протяженность построенных, или отремонтированных сетей наружного освещения</t>
  </si>
  <si>
    <t>Количество объектов уличного освещения (в т.ч. светоточек, дополнительно подключенных к сетям наружного освещения)</t>
  </si>
  <si>
    <t>км.</t>
  </si>
  <si>
    <t>шт.</t>
  </si>
  <si>
    <t>Протяженность капитально отремонтированных автомобильных дорог общего пользования местного значения</t>
  </si>
  <si>
    <t>Площадь ямочного ремонта автомобильных дорог</t>
  </si>
  <si>
    <t>Площадь противогололедной обработки автомобильных дорог в зимнее время</t>
  </si>
  <si>
    <t>Приложение № 1 
к муниципальной программе
«Благоустройство города Грозного»</t>
  </si>
  <si>
    <t>Сведения о составе и значениях целевых показателей (индикаторов) муниципальной программы  
«Благоустройство города Грозного»</t>
  </si>
  <si>
    <t>Приложение № 2
к муниципальной программе
«Благоустройство города Грозного»</t>
  </si>
  <si>
    <t>Перечень основных мероприятий муниципальной программы 
«Благоустройство города Грозного»</t>
  </si>
  <si>
    <t>Текущее содержание объектов озеленения</t>
  </si>
  <si>
    <t>Создание цветников</t>
  </si>
  <si>
    <t>Текущий ремонт объектов зеленого хозяйства, расположенных на территориях зеленых насаждений общего пользования</t>
  </si>
  <si>
    <t>Капитальный ремонт объектов зеленого хозяйства, расположенных на территориях зеленых насаждений общего пользования</t>
  </si>
  <si>
    <t>Установка объектов декоративного и рекреационного назначения на территориях зеленых насаждений общего пользования</t>
  </si>
  <si>
    <t>Вырубка (снос), подрезка аварийных, сухих, старовозрастных деревьев и распиловка упавших деревьев</t>
  </si>
  <si>
    <t>Посадка саженцев деревьев и кустарников на объектах озеленения</t>
  </si>
  <si>
    <t>Санитарная очистка улиц и зеленых насаждений от случайного мусора, поросли, сухостойных, больных и упавших деревьев</t>
  </si>
  <si>
    <t>Механизированная и ручная уборка автомобильных дорог</t>
  </si>
  <si>
    <t>Механизированная и ручная уборка тротуаров</t>
  </si>
  <si>
    <t>Содержание центральных проспектов и улиц</t>
  </si>
  <si>
    <t>Содержание ливневых и дренажных канализаций, откачка дождевых и талых вод</t>
  </si>
  <si>
    <t>Надзор за техническим состоянием городских мостов и путепроводов</t>
  </si>
  <si>
    <t>Ремонт мостов, путепроводов</t>
  </si>
  <si>
    <t>Санитарная очистка территорий общего пользования Октябрьского, Ленинского, Заводского и Старопромысловского районов города</t>
  </si>
  <si>
    <t>Содержание фонтанов</t>
  </si>
  <si>
    <t>Содержание тоннеля</t>
  </si>
  <si>
    <t>Содержание подземных и наземных переходов</t>
  </si>
  <si>
    <t>Обеспечение качественного и высокоэффективного освещения улиц</t>
  </si>
  <si>
    <t>Техническое обслуживание наружного освещения</t>
  </si>
  <si>
    <t>Ремонт уличного освещения</t>
  </si>
  <si>
    <t>Оперативно-диспетчерское управление наружным освещением</t>
  </si>
  <si>
    <t>Аварийное обслуживание наружного освещения</t>
  </si>
  <si>
    <t>Проведение капитального ремонта автомобильных дорог местного значения</t>
  </si>
  <si>
    <t>Проведение ямочного (текущего) ремонта автомобильных дорог местного значения</t>
  </si>
  <si>
    <t>Противогололедная обработка автомобильных дорог местного значения в зимний период</t>
  </si>
  <si>
    <t>Комитет городского хозяйства Мэрии города Грозного</t>
  </si>
  <si>
    <t>2016-2020 гг.</t>
  </si>
  <si>
    <t>Улучшение и поддержание благоустроенных, эстетически привлекательных объектов озеленения, воспроизводство зеленого фонда города Грозного.</t>
  </si>
  <si>
    <t xml:space="preserve">Площадь обустраиваемой территории объектов внешнего благоустройства, кв.м.;  
Площадь содержания и ремонта зеленых насаждений, кв.м.;
Количество парков и скверов, обслуживаемых за счет бюджета города (ежегодно), ед.;
</t>
  </si>
  <si>
    <t>Площадь обустраиваемой территории объектов внешнего благоустройства, кв.м.;  
Мощность питомников, (количество выращиваемых саженцев в год), тыс. шт.;</t>
  </si>
  <si>
    <t>Площадь содержания и ремонта зеленых насаждений, кв.м.;
Количество парков и скверов, обслуживаемых за счет бюджета города (ежегодно), ед.</t>
  </si>
  <si>
    <t>Площадь обустраиваемой территории вновь строящихся городских объектов, кв.м.;
Площадь обустраиваемой территории объектов внешнего благоустройства, кв.м.</t>
  </si>
  <si>
    <t xml:space="preserve">Площадь содержания и ремонта зеленых насаждений, кв.м.;
Количество парков и скверов, обслуживаемых за счет бюджета города (ежегодно), ед.;
</t>
  </si>
  <si>
    <t>Доля обработанной площади зеленых насаждений по отношению к требуемой площади обработки, процентов.</t>
  </si>
  <si>
    <t xml:space="preserve">Обработка зеленых насаждений от вредителей </t>
  </si>
  <si>
    <t>Площадь содержания и ремонта зеленых насаждений, кв.м.;</t>
  </si>
  <si>
    <t>Площадь содержания и ремонта зеленых насаждений, кв.м.; 
Количество парков и скверов, обслуживаемых за счет бюджета города (ежегодно), ед.</t>
  </si>
  <si>
    <t xml:space="preserve">Площадь обустраиваемой территории вновь строящихся городских объектов, кв.м.;
Площадь обустраиваемой территории объектов внешнего благоустройства, кв.м. 
</t>
  </si>
  <si>
    <t>Обеспечение и улучшение санитарной очистки и уборки территорий города Грозного</t>
  </si>
  <si>
    <t xml:space="preserve">Площадь обслуживаемой территории автомобильных дорог, кв.м.;
Площадь обслуживаемой территории мостов, кв.м.;
Площадь обслуживаемой территории тротуаров, кв.м.;
Площадь обслуживаемой территории площадей и других объектов внешнего благоустройства, кв.м.;
Доля обслуживаемой территории по отношению к требуемой площади обслуживания, процентов.
</t>
  </si>
  <si>
    <t xml:space="preserve">Площадь обслуживаемой территории автомобильных дорог, кв.м.;
Площадь обслуживаемой территории мостов, кв.м.;
Площадь обслуживаемой территории тротуаров, кв.м.
</t>
  </si>
  <si>
    <t xml:space="preserve">Площадь обслуживаемой территории автомобильных дорог, кв.м.;
Доля обслуживаемой территории по отношению к требуемой площади обслуживания, процентов.
</t>
  </si>
  <si>
    <t xml:space="preserve">Доля обслуживаемой территории по отношению к требуемой площади обслуживания, процентов.
</t>
  </si>
  <si>
    <t xml:space="preserve">Площадь обслуживаемой территории автомобильных дорог, кв.м.;
Площадь обслуживаемой территории мостов, кв.м.;
Площадь обслуживаемой территории тротуаров, кв.м.
</t>
  </si>
  <si>
    <t xml:space="preserve">Площадь обслуживаемой территории мостов, кв.м.
</t>
  </si>
  <si>
    <t xml:space="preserve">Площадь обслуживаемой территории площадей и других объектов внешнего благоустройства, кв.м.
</t>
  </si>
  <si>
    <t xml:space="preserve">комфортное проживание граждан на территории города Грозного, путем развития сетей наружного освещения;
развитии городской инфраструктуры наружного освещения
</t>
  </si>
  <si>
    <t>Доля функционирующих ламп светильников наружного освещения, %;
Протяженность сетей наружного освещения, города Грозного, км.</t>
  </si>
  <si>
    <t xml:space="preserve">Доля функционирующих ламп светильников наружного освещения, %;
Снижение ДТП в темное время суток (по отношению к прошлому году), %;
Протяженность сетей наружного освещения, города Грозного, км;
Протяженность построенных, или отремонтированных сетей наружного освещения, км.
</t>
  </si>
  <si>
    <t>Протяженность построенных, или отремонтированных сетей наружного освещения, км.;
Количество объектов уличного освещения (в т.ч. светоточек, дополнительно подключенных к сетям наружного освещения), шт.</t>
  </si>
  <si>
    <t xml:space="preserve">улучшение технического состояния и потребительских свойств автомобильных дорог и дорожной инфраструктуры; 
восстановление транспортно-эксплуатационных характеристик дворовых территорий, проездов.
</t>
  </si>
  <si>
    <t>Протяженность капитально отремонтированных автомобильных дорог общего пользования местного значения, км.;</t>
  </si>
  <si>
    <t>Площадь ямочного ремонта автомобильных дорог, кв.м.;</t>
  </si>
  <si>
    <t>Площадь противогололедной обработки автомобильных дорог в зимнее время, кв.м.</t>
  </si>
  <si>
    <t xml:space="preserve">улучшение технического состояния и потребительских свойств автомобильных дорог и дорожной инфраструктуры
</t>
  </si>
  <si>
    <t>Приложение № 3
к муниципальной программе
«Благоустройство города Грозного»</t>
  </si>
  <si>
    <t>Ресурсное обеспечение реализации муниципальной программы  «Благоустройство города Грозного»
 за счет средств бюджета города Грозного</t>
  </si>
  <si>
    <t>Муниципальная программа «Благоустройство города Грозного»</t>
  </si>
  <si>
    <t xml:space="preserve">Текущее содержание объектов озеленения
 </t>
  </si>
  <si>
    <t xml:space="preserve">Создание цветников
 </t>
  </si>
  <si>
    <t xml:space="preserve">Текущий ремонт объектов зеленого хозяйства, расположенных на территориях зеленых насаждений общего пользования
</t>
  </si>
  <si>
    <t xml:space="preserve"> Капитальный ремонт объектов зеленого хозяйства, расположенных на территориях зеленых насаждений общего пользования
 </t>
  </si>
  <si>
    <t xml:space="preserve">Установка объектов декоративного и рекреационного назначения на территориях зеленых насаждений общего пользования
 </t>
  </si>
  <si>
    <t xml:space="preserve">Вырубка (снос), подрезка аварийных, сухих, старовозрастных деревьев и распиловка упавших деревьев
</t>
  </si>
  <si>
    <t xml:space="preserve"> Посадка саженцев деревьев и кустарников на объектах озеленения
</t>
  </si>
  <si>
    <t xml:space="preserve">отчет </t>
  </si>
  <si>
    <t>оценка</t>
  </si>
  <si>
    <t>прогноз</t>
  </si>
  <si>
    <t xml:space="preserve">Доля  энергоэффективных светильников, ламп и установок наружного освещения </t>
  </si>
  <si>
    <t>Доля механизированной уборки  автомобильных дорог, мостов и тротуаров к требуемой площади уборки</t>
  </si>
  <si>
    <t>Комитет городского хозяйства Мэрии города Грозного, всего</t>
  </si>
  <si>
    <t>«Содержание автомобильных дорог, мостов и тротуаров»</t>
  </si>
  <si>
    <t>«Содержание сетей наружного освещения»</t>
  </si>
  <si>
    <t>Техническое обслуживание и ремонт уличного освещения, оперативно-диспетчерское управление, аварийное обслуживание наружного освещения</t>
  </si>
  <si>
    <t>Установка объектов уличного освещения (в т.ч. светоточек, дополнительно подключенных к сетям наружного освещения)</t>
  </si>
  <si>
    <t>«Капитальный и ямочный ремонт автомобильных дорог»</t>
  </si>
  <si>
    <t>Приложение № 4
к муниципальной программе
«Благоустройство города Грозного»</t>
  </si>
  <si>
    <t xml:space="preserve">Прогнозная (справочная) оценка ресурсного обеспечения реализации муниципальной программы
 «Благоустройство города Грозного» за счет всех источников финансирования </t>
  </si>
  <si>
    <t>Подпрограмма «Содержание автомобильных дорог, мостов и тротуаров»</t>
  </si>
  <si>
    <t>Подпрограмма  «Озеленение, очистка и уборка территории города Грозного»</t>
  </si>
  <si>
    <t>опор</t>
  </si>
  <si>
    <t>светоточек</t>
  </si>
  <si>
    <t>Строительство ливневых сетей</t>
  </si>
  <si>
    <t xml:space="preserve">Закупка экономичного источника освещения улиц города </t>
  </si>
  <si>
    <t>Проведение ямочного (текущего) ремонта внутридворовых территорий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</si>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</sst>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/>
      <bottom style="medium">
        <color rgb="FF595959"/>
      </bottom>
      <diagonal/>
    </border>
    <border>
      <left/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 style="medium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595959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/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3" borderId="8" xfId="0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view="pageBreakPreview" topLeftCell="A24" zoomScale="110" zoomScaleNormal="100" zoomScaleSheetLayoutView="110" workbookViewId="0">
      <selection activeCell="F32" sqref="F32"/>
    </sheetView>
  </sheetViews>
  <sheetFormatPr defaultRowHeight="18.75" x14ac:dyDescent="0.3"/>
  <cols>
    <col min="1" max="1" width="7" style="2" customWidth="1"/>
    <col min="2" max="2" width="42.140625" style="2" customWidth="1"/>
    <col min="3" max="3" width="16.5703125" style="2" customWidth="1"/>
    <col min="4" max="4" width="15.5703125" style="2" customWidth="1"/>
    <col min="5" max="5" width="14.85546875" style="2" customWidth="1"/>
    <col min="6" max="6" width="14.42578125" style="2" customWidth="1"/>
    <col min="7" max="7" width="14.7109375" style="2" customWidth="1"/>
    <col min="8" max="8" width="15.140625" style="2" customWidth="1"/>
    <col min="9" max="9" width="14.140625" style="2" customWidth="1"/>
    <col min="10" max="10" width="14.5703125" style="2" customWidth="1"/>
    <col min="11" max="16384" width="9.140625" style="2"/>
  </cols>
  <sheetData>
    <row r="1" spans="1:10" ht="65.25" customHeight="1" x14ac:dyDescent="0.3">
      <c r="G1" s="35" t="s">
        <v>57</v>
      </c>
      <c r="H1" s="35"/>
      <c r="I1" s="35"/>
      <c r="J1" s="35"/>
    </row>
    <row r="3" spans="1:10" ht="56.25" customHeight="1" x14ac:dyDescent="0.3">
      <c r="A3" s="36" t="s">
        <v>58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3">
      <c r="A4" s="38" t="s">
        <v>0</v>
      </c>
      <c r="B4" s="38" t="s">
        <v>1</v>
      </c>
      <c r="C4" s="38" t="s">
        <v>2</v>
      </c>
      <c r="D4" s="38" t="s">
        <v>3</v>
      </c>
      <c r="E4" s="38"/>
      <c r="F4" s="38"/>
      <c r="G4" s="38"/>
      <c r="H4" s="38"/>
      <c r="I4" s="38"/>
      <c r="J4" s="38"/>
    </row>
    <row r="5" spans="1:10" x14ac:dyDescent="0.3">
      <c r="A5" s="38"/>
      <c r="B5" s="38"/>
      <c r="C5" s="38"/>
      <c r="D5" s="13">
        <v>2014</v>
      </c>
      <c r="E5" s="13">
        <v>2015</v>
      </c>
      <c r="F5" s="13">
        <v>2016</v>
      </c>
      <c r="G5" s="13">
        <v>2017</v>
      </c>
      <c r="H5" s="13">
        <v>2018</v>
      </c>
      <c r="I5" s="13">
        <v>2019</v>
      </c>
      <c r="J5" s="13">
        <v>2020</v>
      </c>
    </row>
    <row r="6" spans="1:10" x14ac:dyDescent="0.3">
      <c r="A6" s="38"/>
      <c r="B6" s="38"/>
      <c r="C6" s="38"/>
      <c r="D6" s="13" t="s">
        <v>127</v>
      </c>
      <c r="E6" s="13" t="s">
        <v>128</v>
      </c>
      <c r="F6" s="13" t="s">
        <v>129</v>
      </c>
      <c r="G6" s="13" t="s">
        <v>129</v>
      </c>
      <c r="H6" s="13" t="s">
        <v>129</v>
      </c>
      <c r="I6" s="13" t="s">
        <v>129</v>
      </c>
      <c r="J6" s="13" t="s">
        <v>129</v>
      </c>
    </row>
    <row r="7" spans="1:10" ht="30" customHeight="1" x14ac:dyDescent="0.3">
      <c r="A7" s="10"/>
      <c r="B7" s="34" t="s">
        <v>29</v>
      </c>
      <c r="C7" s="34"/>
      <c r="D7" s="34"/>
      <c r="E7" s="34"/>
      <c r="F7" s="34"/>
      <c r="G7" s="34"/>
      <c r="H7" s="34"/>
      <c r="I7" s="34"/>
      <c r="J7" s="34"/>
    </row>
    <row r="8" spans="1:10" ht="63" customHeight="1" x14ac:dyDescent="0.3">
      <c r="A8" s="10">
        <v>1</v>
      </c>
      <c r="B8" s="23" t="s">
        <v>33</v>
      </c>
      <c r="C8" s="10" t="s">
        <v>34</v>
      </c>
      <c r="D8" s="10"/>
      <c r="E8" s="10"/>
      <c r="F8" s="10"/>
      <c r="G8" s="10"/>
      <c r="H8" s="10"/>
      <c r="I8" s="10"/>
      <c r="J8" s="10"/>
    </row>
    <row r="9" spans="1:10" ht="60.75" customHeight="1" x14ac:dyDescent="0.3">
      <c r="A9" s="10">
        <v>2</v>
      </c>
      <c r="B9" s="14" t="s">
        <v>35</v>
      </c>
      <c r="C9" s="10" t="s">
        <v>34</v>
      </c>
      <c r="D9" s="24">
        <v>1449827</v>
      </c>
      <c r="E9" s="24">
        <v>886129</v>
      </c>
      <c r="F9" s="19"/>
      <c r="G9" s="19"/>
      <c r="H9" s="19"/>
      <c r="I9" s="19"/>
      <c r="J9" s="19"/>
    </row>
    <row r="10" spans="1:10" ht="49.5" customHeight="1" x14ac:dyDescent="0.3">
      <c r="A10" s="10">
        <v>3</v>
      </c>
      <c r="B10" s="14" t="s">
        <v>36</v>
      </c>
      <c r="C10" s="10" t="s">
        <v>34</v>
      </c>
      <c r="D10" s="24">
        <v>1253848</v>
      </c>
      <c r="E10" s="24">
        <v>732789</v>
      </c>
      <c r="F10" s="19"/>
      <c r="G10" s="19"/>
      <c r="H10" s="19"/>
      <c r="I10" s="19"/>
      <c r="J10" s="19"/>
    </row>
    <row r="11" spans="1:10" ht="68.25" customHeight="1" x14ac:dyDescent="0.3">
      <c r="A11" s="10">
        <v>4</v>
      </c>
      <c r="B11" s="14" t="s">
        <v>37</v>
      </c>
      <c r="C11" s="10" t="s">
        <v>40</v>
      </c>
      <c r="D11" s="10">
        <v>9</v>
      </c>
      <c r="E11" s="10">
        <v>5</v>
      </c>
      <c r="F11" s="19"/>
      <c r="G11" s="19"/>
      <c r="H11" s="19"/>
      <c r="I11" s="19"/>
      <c r="J11" s="19"/>
    </row>
    <row r="12" spans="1:10" ht="66.75" customHeight="1" x14ac:dyDescent="0.3">
      <c r="A12" s="10">
        <v>5</v>
      </c>
      <c r="B12" s="23" t="s">
        <v>38</v>
      </c>
      <c r="C12" s="10" t="s">
        <v>41</v>
      </c>
      <c r="D12" s="10"/>
      <c r="E12" s="10"/>
      <c r="F12" s="10"/>
      <c r="G12" s="10"/>
      <c r="H12" s="10"/>
      <c r="I12" s="10"/>
      <c r="J12" s="10"/>
    </row>
    <row r="13" spans="1:10" ht="81" customHeight="1" x14ac:dyDescent="0.3">
      <c r="A13" s="10">
        <v>6</v>
      </c>
      <c r="B13" s="14" t="s">
        <v>39</v>
      </c>
      <c r="C13" s="10" t="s">
        <v>42</v>
      </c>
      <c r="D13" s="10">
        <v>100</v>
      </c>
      <c r="E13" s="10">
        <v>100</v>
      </c>
      <c r="F13" s="10">
        <v>100</v>
      </c>
      <c r="G13" s="10">
        <v>100</v>
      </c>
      <c r="H13" s="10">
        <v>100</v>
      </c>
      <c r="I13" s="10">
        <v>100</v>
      </c>
      <c r="J13" s="10">
        <v>100</v>
      </c>
    </row>
    <row r="14" spans="1:10" ht="81" customHeight="1" x14ac:dyDescent="0.3">
      <c r="A14" s="10">
        <v>7</v>
      </c>
      <c r="B14" s="15" t="s">
        <v>67</v>
      </c>
      <c r="C14" s="25" t="s">
        <v>40</v>
      </c>
      <c r="D14" s="10">
        <v>226</v>
      </c>
      <c r="E14" s="10">
        <v>628</v>
      </c>
      <c r="F14" s="19"/>
      <c r="G14" s="19"/>
      <c r="H14" s="19"/>
      <c r="I14" s="19"/>
      <c r="J14" s="19"/>
    </row>
    <row r="15" spans="1:10" ht="29.25" customHeight="1" x14ac:dyDescent="0.3">
      <c r="A15" s="10"/>
      <c r="B15" s="34" t="s">
        <v>30</v>
      </c>
      <c r="C15" s="34"/>
      <c r="D15" s="34"/>
      <c r="E15" s="34"/>
      <c r="F15" s="34"/>
      <c r="G15" s="34"/>
      <c r="H15" s="34"/>
      <c r="I15" s="34"/>
      <c r="J15" s="34"/>
    </row>
    <row r="16" spans="1:10" ht="51" customHeight="1" x14ac:dyDescent="0.3">
      <c r="A16" s="10">
        <v>1</v>
      </c>
      <c r="B16" s="14" t="s">
        <v>43</v>
      </c>
      <c r="C16" s="10" t="s">
        <v>34</v>
      </c>
      <c r="D16" s="24">
        <v>2512629</v>
      </c>
      <c r="E16" s="24">
        <v>2335487</v>
      </c>
      <c r="F16" s="19"/>
      <c r="G16" s="19"/>
      <c r="H16" s="19"/>
      <c r="I16" s="19"/>
      <c r="J16" s="19"/>
    </row>
    <row r="17" spans="1:10" ht="37.5" x14ac:dyDescent="0.3">
      <c r="A17" s="10">
        <v>2</v>
      </c>
      <c r="B17" s="14" t="s">
        <v>44</v>
      </c>
      <c r="C17" s="10" t="s">
        <v>34</v>
      </c>
      <c r="D17" s="24">
        <v>4539</v>
      </c>
      <c r="E17" s="24">
        <v>3913</v>
      </c>
      <c r="F17" s="19"/>
      <c r="G17" s="19"/>
      <c r="H17" s="19"/>
      <c r="I17" s="19"/>
      <c r="J17" s="19"/>
    </row>
    <row r="18" spans="1:10" ht="37.5" x14ac:dyDescent="0.3">
      <c r="A18" s="10">
        <v>3</v>
      </c>
      <c r="B18" s="14" t="s">
        <v>45</v>
      </c>
      <c r="C18" s="10" t="s">
        <v>34</v>
      </c>
      <c r="D18" s="24">
        <v>197297</v>
      </c>
      <c r="E18" s="24">
        <v>177387</v>
      </c>
      <c r="F18" s="19"/>
      <c r="G18" s="19"/>
      <c r="H18" s="19"/>
      <c r="I18" s="19"/>
      <c r="J18" s="19"/>
    </row>
    <row r="19" spans="1:10" ht="75" x14ac:dyDescent="0.3">
      <c r="A19" s="10">
        <v>4</v>
      </c>
      <c r="B19" s="14" t="s">
        <v>46</v>
      </c>
      <c r="C19" s="10" t="s">
        <v>34</v>
      </c>
      <c r="D19" s="24">
        <v>1460206</v>
      </c>
      <c r="E19" s="24">
        <v>897061</v>
      </c>
      <c r="F19" s="19"/>
      <c r="G19" s="19"/>
      <c r="H19" s="19"/>
      <c r="I19" s="19"/>
      <c r="J19" s="19"/>
    </row>
    <row r="20" spans="1:10" ht="64.5" customHeight="1" x14ac:dyDescent="0.3">
      <c r="A20" s="10">
        <v>5</v>
      </c>
      <c r="B20" s="14" t="s">
        <v>47</v>
      </c>
      <c r="C20" s="10" t="s">
        <v>42</v>
      </c>
      <c r="D20" s="10">
        <v>96</v>
      </c>
      <c r="E20" s="10">
        <v>90</v>
      </c>
      <c r="F20" s="19"/>
      <c r="G20" s="19"/>
      <c r="H20" s="19"/>
      <c r="I20" s="19"/>
      <c r="J20" s="19"/>
    </row>
    <row r="21" spans="1:10" ht="78" customHeight="1" x14ac:dyDescent="0.3">
      <c r="A21" s="10">
        <v>6</v>
      </c>
      <c r="B21" s="15" t="s">
        <v>131</v>
      </c>
      <c r="C21" s="10" t="s">
        <v>42</v>
      </c>
      <c r="D21" s="10">
        <v>99</v>
      </c>
      <c r="E21" s="10">
        <v>89</v>
      </c>
      <c r="F21" s="19"/>
      <c r="G21" s="19"/>
      <c r="H21" s="19"/>
      <c r="I21" s="19"/>
      <c r="J21" s="19"/>
    </row>
    <row r="22" spans="1:10" ht="29.25" customHeight="1" x14ac:dyDescent="0.3">
      <c r="A22" s="10"/>
      <c r="B22" s="34" t="s">
        <v>31</v>
      </c>
      <c r="C22" s="34"/>
      <c r="D22" s="34"/>
      <c r="E22" s="34"/>
      <c r="F22" s="34"/>
      <c r="G22" s="34"/>
      <c r="H22" s="34"/>
      <c r="I22" s="34"/>
      <c r="J22" s="34"/>
    </row>
    <row r="23" spans="1:10" ht="56.25" x14ac:dyDescent="0.3">
      <c r="A23" s="10">
        <v>1</v>
      </c>
      <c r="B23" s="14" t="s">
        <v>48</v>
      </c>
      <c r="C23" s="10" t="s">
        <v>42</v>
      </c>
      <c r="D23" s="10">
        <v>100</v>
      </c>
      <c r="E23" s="10">
        <v>100</v>
      </c>
      <c r="F23" s="19"/>
      <c r="G23" s="19"/>
      <c r="H23" s="19"/>
      <c r="I23" s="19"/>
      <c r="J23" s="19"/>
    </row>
    <row r="24" spans="1:10" ht="56.25" x14ac:dyDescent="0.3">
      <c r="A24" s="10">
        <v>2</v>
      </c>
      <c r="B24" s="23" t="s">
        <v>49</v>
      </c>
      <c r="C24" s="10" t="s">
        <v>42</v>
      </c>
      <c r="D24" s="10"/>
      <c r="E24" s="10"/>
      <c r="F24" s="19"/>
      <c r="G24" s="19"/>
      <c r="H24" s="19"/>
      <c r="I24" s="19"/>
      <c r="J24" s="19"/>
    </row>
    <row r="25" spans="1:10" ht="56.25" x14ac:dyDescent="0.3">
      <c r="A25" s="10">
        <v>3</v>
      </c>
      <c r="B25" s="15" t="s">
        <v>130</v>
      </c>
      <c r="C25" s="10" t="s">
        <v>42</v>
      </c>
      <c r="D25" s="10">
        <v>1.72</v>
      </c>
      <c r="E25" s="10">
        <v>1.72</v>
      </c>
      <c r="F25" s="19"/>
      <c r="G25" s="19"/>
      <c r="H25" s="19"/>
      <c r="I25" s="19"/>
      <c r="J25" s="19"/>
    </row>
    <row r="26" spans="1:10" ht="56.25" x14ac:dyDescent="0.3">
      <c r="A26" s="10">
        <v>4</v>
      </c>
      <c r="B26" s="14" t="s">
        <v>50</v>
      </c>
      <c r="C26" s="10" t="s">
        <v>52</v>
      </c>
      <c r="D26" s="24">
        <v>450476</v>
      </c>
      <c r="E26" s="24">
        <v>511262</v>
      </c>
      <c r="F26" s="19"/>
      <c r="G26" s="19"/>
      <c r="H26" s="19"/>
      <c r="I26" s="19"/>
      <c r="J26" s="19"/>
    </row>
    <row r="27" spans="1:10" ht="75" x14ac:dyDescent="0.3">
      <c r="A27" s="10">
        <v>5</v>
      </c>
      <c r="B27" s="14" t="s">
        <v>51</v>
      </c>
      <c r="C27" s="10" t="s">
        <v>53</v>
      </c>
      <c r="D27" s="24">
        <f>D28+D29</f>
        <v>29045</v>
      </c>
      <c r="E27" s="24">
        <f>E28+E29</f>
        <v>31841</v>
      </c>
      <c r="F27" s="19"/>
      <c r="G27" s="19"/>
      <c r="H27" s="19"/>
      <c r="I27" s="19"/>
      <c r="J27" s="19"/>
    </row>
    <row r="28" spans="1:10" x14ac:dyDescent="0.3">
      <c r="A28" s="10"/>
      <c r="B28" s="18" t="s">
        <v>142</v>
      </c>
      <c r="C28" s="10"/>
      <c r="D28" s="24">
        <v>8188</v>
      </c>
      <c r="E28" s="24">
        <v>9656</v>
      </c>
      <c r="F28" s="19"/>
      <c r="G28" s="19"/>
      <c r="H28" s="19"/>
      <c r="I28" s="19"/>
      <c r="J28" s="19"/>
    </row>
    <row r="29" spans="1:10" x14ac:dyDescent="0.3">
      <c r="A29" s="10"/>
      <c r="B29" s="18" t="s">
        <v>143</v>
      </c>
      <c r="C29" s="10"/>
      <c r="D29" s="24">
        <v>20857</v>
      </c>
      <c r="E29" s="24">
        <v>22185</v>
      </c>
      <c r="F29" s="19"/>
      <c r="G29" s="19"/>
      <c r="H29" s="19"/>
      <c r="I29" s="19"/>
      <c r="J29" s="19"/>
    </row>
    <row r="30" spans="1:10" ht="30" customHeight="1" x14ac:dyDescent="0.3">
      <c r="A30" s="10"/>
      <c r="B30" s="34" t="s">
        <v>32</v>
      </c>
      <c r="C30" s="34"/>
      <c r="D30" s="34"/>
      <c r="E30" s="34"/>
      <c r="F30" s="34"/>
      <c r="G30" s="34"/>
      <c r="H30" s="34"/>
      <c r="I30" s="34"/>
      <c r="J30" s="34"/>
    </row>
    <row r="31" spans="1:10" ht="83.25" customHeight="1" x14ac:dyDescent="0.3">
      <c r="A31" s="10">
        <v>1</v>
      </c>
      <c r="B31" s="14" t="s">
        <v>54</v>
      </c>
      <c r="C31" s="10" t="s">
        <v>52</v>
      </c>
      <c r="D31" s="24">
        <v>2822</v>
      </c>
      <c r="E31" s="10">
        <v>0</v>
      </c>
      <c r="F31" s="19"/>
      <c r="G31" s="19"/>
      <c r="H31" s="19"/>
      <c r="I31" s="19"/>
      <c r="J31" s="19"/>
    </row>
    <row r="32" spans="1:10" ht="45.75" customHeight="1" x14ac:dyDescent="0.3">
      <c r="A32" s="10">
        <v>2</v>
      </c>
      <c r="B32" s="14" t="s">
        <v>55</v>
      </c>
      <c r="C32" s="10" t="s">
        <v>34</v>
      </c>
      <c r="D32" s="24">
        <v>54834</v>
      </c>
      <c r="E32" s="24">
        <v>13011</v>
      </c>
      <c r="F32" s="19"/>
      <c r="G32" s="19"/>
      <c r="H32" s="19"/>
      <c r="I32" s="19"/>
      <c r="J32" s="19"/>
    </row>
    <row r="33" spans="1:10" ht="62.25" customHeight="1" x14ac:dyDescent="0.3">
      <c r="A33" s="10">
        <v>3</v>
      </c>
      <c r="B33" s="14" t="s">
        <v>56</v>
      </c>
      <c r="C33" s="10" t="s">
        <v>34</v>
      </c>
      <c r="D33" s="24">
        <v>6828</v>
      </c>
      <c r="E33" s="24">
        <v>6828</v>
      </c>
      <c r="F33" s="19"/>
      <c r="G33" s="19"/>
      <c r="H33" s="19"/>
      <c r="I33" s="19"/>
      <c r="J33" s="19"/>
    </row>
  </sheetData>
  <mergeCells count="10">
    <mergeCell ref="B30:J30"/>
    <mergeCell ref="G1:J1"/>
    <mergeCell ref="A3:J3"/>
    <mergeCell ref="B22:J22"/>
    <mergeCell ref="A4:A6"/>
    <mergeCell ref="B4:B6"/>
    <mergeCell ref="C4:C6"/>
    <mergeCell ref="D4:J4"/>
    <mergeCell ref="B7:J7"/>
    <mergeCell ref="B15:J15"/>
  </mergeCells>
  <pageMargins left="0.70866141732283472" right="0.70866141732283472" top="0.74803149606299213" bottom="0.74803149606299213" header="0.31496062992125984" footer="0.31496062992125984"/>
  <pageSetup paperSize="9" scale="77" fitToHeight="11" orientation="landscape" verticalDpi="0" r:id="rId1"/>
  <rowBreaks count="2" manualBreakCount="2">
    <brk id="13" max="9" man="1"/>
    <brk id="2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workbookViewId="0">
      <selection activeCell="A3" sqref="A3:F3"/>
    </sheetView>
  </sheetViews>
  <sheetFormatPr defaultRowHeight="18.75" x14ac:dyDescent="0.3"/>
  <cols>
    <col min="1" max="1" width="7.5703125" style="2" customWidth="1"/>
    <col min="2" max="2" width="35.140625" style="2" customWidth="1"/>
    <col min="3" max="3" width="25.5703125" style="2" customWidth="1"/>
    <col min="4" max="4" width="19.140625" style="2" customWidth="1"/>
    <col min="5" max="5" width="29.140625" style="2" customWidth="1"/>
    <col min="6" max="6" width="34.28515625" style="2" customWidth="1"/>
    <col min="7" max="16384" width="9.140625" style="2"/>
  </cols>
  <sheetData>
    <row r="1" spans="1:6" ht="63" customHeight="1" x14ac:dyDescent="0.3">
      <c r="D1" s="35" t="s">
        <v>59</v>
      </c>
      <c r="E1" s="41"/>
      <c r="F1" s="41"/>
    </row>
    <row r="3" spans="1:6" ht="47.25" customHeight="1" x14ac:dyDescent="0.3">
      <c r="A3" s="39" t="s">
        <v>60</v>
      </c>
      <c r="B3" s="40"/>
      <c r="C3" s="40"/>
      <c r="D3" s="40"/>
      <c r="E3" s="40"/>
      <c r="F3" s="40"/>
    </row>
    <row r="4" spans="1:6" x14ac:dyDescent="0.3">
      <c r="A4" s="3"/>
    </row>
    <row r="5" spans="1:6" ht="92.25" customHeight="1" x14ac:dyDescent="0.3">
      <c r="A5" s="9" t="s">
        <v>4</v>
      </c>
      <c r="B5" s="38" t="s">
        <v>6</v>
      </c>
      <c r="C5" s="38" t="s">
        <v>7</v>
      </c>
      <c r="D5" s="38" t="s">
        <v>8</v>
      </c>
      <c r="E5" s="38" t="s">
        <v>9</v>
      </c>
      <c r="F5" s="38" t="s">
        <v>10</v>
      </c>
    </row>
    <row r="6" spans="1:6" x14ac:dyDescent="0.3">
      <c r="A6" s="9" t="s">
        <v>5</v>
      </c>
      <c r="B6" s="38"/>
      <c r="C6" s="38"/>
      <c r="D6" s="38"/>
      <c r="E6" s="38"/>
      <c r="F6" s="38"/>
    </row>
    <row r="7" spans="1:6" x14ac:dyDescent="0.3">
      <c r="A7" s="8"/>
      <c r="B7" s="34" t="s">
        <v>29</v>
      </c>
      <c r="C7" s="34"/>
      <c r="D7" s="34"/>
      <c r="E7" s="34"/>
      <c r="F7" s="34"/>
    </row>
    <row r="8" spans="1:6" ht="177.75" customHeight="1" x14ac:dyDescent="0.3">
      <c r="A8" s="9">
        <v>1</v>
      </c>
      <c r="B8" s="8" t="s">
        <v>61</v>
      </c>
      <c r="C8" s="9" t="s">
        <v>87</v>
      </c>
      <c r="D8" s="10" t="s">
        <v>88</v>
      </c>
      <c r="E8" s="8" t="s">
        <v>89</v>
      </c>
      <c r="F8" s="8" t="s">
        <v>92</v>
      </c>
    </row>
    <row r="9" spans="1:6" ht="177" customHeight="1" x14ac:dyDescent="0.3">
      <c r="A9" s="9">
        <v>2</v>
      </c>
      <c r="B9" s="8" t="s">
        <v>62</v>
      </c>
      <c r="C9" s="9" t="s">
        <v>87</v>
      </c>
      <c r="D9" s="10" t="s">
        <v>88</v>
      </c>
      <c r="E9" s="8" t="s">
        <v>89</v>
      </c>
      <c r="F9" s="8" t="s">
        <v>93</v>
      </c>
    </row>
    <row r="10" spans="1:6" ht="216" customHeight="1" x14ac:dyDescent="0.3">
      <c r="A10" s="9">
        <v>3</v>
      </c>
      <c r="B10" s="8" t="s">
        <v>63</v>
      </c>
      <c r="C10" s="9" t="s">
        <v>87</v>
      </c>
      <c r="D10" s="10" t="s">
        <v>88</v>
      </c>
      <c r="E10" s="8" t="s">
        <v>89</v>
      </c>
      <c r="F10" s="8" t="s">
        <v>90</v>
      </c>
    </row>
    <row r="11" spans="1:6" ht="192.75" customHeight="1" x14ac:dyDescent="0.3">
      <c r="A11" s="9">
        <v>4</v>
      </c>
      <c r="B11" s="8" t="s">
        <v>64</v>
      </c>
      <c r="C11" s="9" t="s">
        <v>87</v>
      </c>
      <c r="D11" s="10" t="s">
        <v>88</v>
      </c>
      <c r="E11" s="8" t="s">
        <v>89</v>
      </c>
      <c r="F11" s="8" t="s">
        <v>98</v>
      </c>
    </row>
    <row r="12" spans="1:6" ht="168.75" x14ac:dyDescent="0.3">
      <c r="A12" s="9">
        <v>5</v>
      </c>
      <c r="B12" s="8" t="s">
        <v>65</v>
      </c>
      <c r="C12" s="9" t="s">
        <v>87</v>
      </c>
      <c r="D12" s="10" t="s">
        <v>88</v>
      </c>
      <c r="E12" s="8" t="s">
        <v>89</v>
      </c>
      <c r="F12" s="8" t="s">
        <v>99</v>
      </c>
    </row>
    <row r="13" spans="1:6" ht="168.75" x14ac:dyDescent="0.3">
      <c r="A13" s="9">
        <v>6</v>
      </c>
      <c r="B13" s="8" t="s">
        <v>66</v>
      </c>
      <c r="C13" s="9" t="s">
        <v>87</v>
      </c>
      <c r="D13" s="10" t="s">
        <v>88</v>
      </c>
      <c r="E13" s="8" t="s">
        <v>89</v>
      </c>
      <c r="F13" s="8" t="s">
        <v>97</v>
      </c>
    </row>
    <row r="14" spans="1:6" ht="189.75" customHeight="1" x14ac:dyDescent="0.3">
      <c r="A14" s="9">
        <v>7</v>
      </c>
      <c r="B14" s="15" t="s">
        <v>67</v>
      </c>
      <c r="C14" s="9" t="s">
        <v>87</v>
      </c>
      <c r="D14" s="10" t="s">
        <v>88</v>
      </c>
      <c r="E14" s="8" t="s">
        <v>89</v>
      </c>
      <c r="F14" s="8" t="s">
        <v>91</v>
      </c>
    </row>
    <row r="15" spans="1:6" ht="193.5" customHeight="1" x14ac:dyDescent="0.3">
      <c r="A15" s="9">
        <v>8</v>
      </c>
      <c r="B15" s="8" t="s">
        <v>68</v>
      </c>
      <c r="C15" s="9" t="s">
        <v>87</v>
      </c>
      <c r="D15" s="10" t="s">
        <v>88</v>
      </c>
      <c r="E15" s="8" t="s">
        <v>89</v>
      </c>
      <c r="F15" s="8" t="s">
        <v>94</v>
      </c>
    </row>
    <row r="16" spans="1:6" ht="168.75" x14ac:dyDescent="0.3">
      <c r="A16" s="9">
        <v>9</v>
      </c>
      <c r="B16" s="11" t="s">
        <v>96</v>
      </c>
      <c r="C16" s="9" t="s">
        <v>87</v>
      </c>
      <c r="D16" s="10" t="s">
        <v>88</v>
      </c>
      <c r="E16" s="8" t="s">
        <v>89</v>
      </c>
      <c r="F16" s="8" t="s">
        <v>95</v>
      </c>
    </row>
    <row r="17" spans="1:6" x14ac:dyDescent="0.3">
      <c r="A17" s="9"/>
      <c r="B17" s="34" t="s">
        <v>30</v>
      </c>
      <c r="C17" s="34"/>
      <c r="D17" s="34"/>
      <c r="E17" s="34"/>
      <c r="F17" s="34"/>
    </row>
    <row r="18" spans="1:6" ht="320.25" customHeight="1" x14ac:dyDescent="0.3">
      <c r="A18" s="9">
        <v>1</v>
      </c>
      <c r="B18" s="8" t="s">
        <v>69</v>
      </c>
      <c r="C18" s="9" t="s">
        <v>87</v>
      </c>
      <c r="D18" s="10" t="s">
        <v>88</v>
      </c>
      <c r="E18" s="8" t="s">
        <v>100</v>
      </c>
      <c r="F18" s="8" t="s">
        <v>101</v>
      </c>
    </row>
    <row r="19" spans="1:6" ht="337.5" x14ac:dyDescent="0.3">
      <c r="A19" s="9">
        <v>2</v>
      </c>
      <c r="B19" s="8" t="s">
        <v>70</v>
      </c>
      <c r="C19" s="9" t="s">
        <v>87</v>
      </c>
      <c r="D19" s="10" t="s">
        <v>88</v>
      </c>
      <c r="E19" s="8" t="s">
        <v>100</v>
      </c>
      <c r="F19" s="8" t="s">
        <v>101</v>
      </c>
    </row>
    <row r="20" spans="1:6" ht="160.5" customHeight="1" x14ac:dyDescent="0.3">
      <c r="A20" s="9">
        <v>3</v>
      </c>
      <c r="B20" s="8" t="s">
        <v>71</v>
      </c>
      <c r="C20" s="9" t="s">
        <v>87</v>
      </c>
      <c r="D20" s="10" t="s">
        <v>88</v>
      </c>
      <c r="E20" s="8" t="s">
        <v>100</v>
      </c>
      <c r="F20" s="8" t="s">
        <v>102</v>
      </c>
    </row>
    <row r="21" spans="1:6" ht="141" customHeight="1" x14ac:dyDescent="0.3">
      <c r="A21" s="9">
        <v>4</v>
      </c>
      <c r="B21" s="8" t="s">
        <v>72</v>
      </c>
      <c r="C21" s="9" t="s">
        <v>87</v>
      </c>
      <c r="D21" s="10" t="s">
        <v>88</v>
      </c>
      <c r="E21" s="8" t="s">
        <v>100</v>
      </c>
      <c r="F21" s="8" t="s">
        <v>103</v>
      </c>
    </row>
    <row r="22" spans="1:6" ht="100.5" customHeight="1" x14ac:dyDescent="0.3">
      <c r="A22" s="9">
        <v>5</v>
      </c>
      <c r="B22" s="8" t="s">
        <v>73</v>
      </c>
      <c r="C22" s="9" t="s">
        <v>87</v>
      </c>
      <c r="D22" s="10" t="s">
        <v>88</v>
      </c>
      <c r="E22" s="8" t="s">
        <v>100</v>
      </c>
      <c r="F22" s="8" t="s">
        <v>104</v>
      </c>
    </row>
    <row r="23" spans="1:6" ht="102.75" customHeight="1" x14ac:dyDescent="0.3">
      <c r="A23" s="9">
        <v>6</v>
      </c>
      <c r="B23" s="8" t="s">
        <v>74</v>
      </c>
      <c r="C23" s="9" t="s">
        <v>87</v>
      </c>
      <c r="D23" s="10" t="s">
        <v>88</v>
      </c>
      <c r="E23" s="8" t="s">
        <v>100</v>
      </c>
      <c r="F23" s="8" t="s">
        <v>106</v>
      </c>
    </row>
    <row r="24" spans="1:6" ht="169.5" customHeight="1" x14ac:dyDescent="0.3">
      <c r="A24" s="9">
        <v>7</v>
      </c>
      <c r="B24" s="8" t="s">
        <v>75</v>
      </c>
      <c r="C24" s="9" t="s">
        <v>87</v>
      </c>
      <c r="D24" s="10" t="s">
        <v>88</v>
      </c>
      <c r="E24" s="8" t="s">
        <v>100</v>
      </c>
      <c r="F24" s="8" t="s">
        <v>105</v>
      </c>
    </row>
    <row r="25" spans="1:6" ht="110.25" customHeight="1" x14ac:dyDescent="0.3">
      <c r="A25" s="9">
        <v>8</v>
      </c>
      <c r="B25" s="8" t="s">
        <v>76</v>
      </c>
      <c r="C25" s="9" t="s">
        <v>87</v>
      </c>
      <c r="D25" s="10" t="s">
        <v>88</v>
      </c>
      <c r="E25" s="8" t="s">
        <v>100</v>
      </c>
      <c r="F25" s="8" t="s">
        <v>107</v>
      </c>
    </row>
    <row r="26" spans="1:6" ht="154.5" customHeight="1" x14ac:dyDescent="0.3">
      <c r="A26" s="9">
        <v>9</v>
      </c>
      <c r="B26" s="8" t="s">
        <v>77</v>
      </c>
      <c r="C26" s="9" t="s">
        <v>87</v>
      </c>
      <c r="D26" s="10" t="s">
        <v>88</v>
      </c>
      <c r="E26" s="8" t="s">
        <v>100</v>
      </c>
      <c r="F26" s="8" t="s">
        <v>103</v>
      </c>
    </row>
    <row r="27" spans="1:6" ht="102" customHeight="1" x14ac:dyDescent="0.3">
      <c r="A27" s="9">
        <v>10</v>
      </c>
      <c r="B27" s="8" t="s">
        <v>78</v>
      </c>
      <c r="C27" s="9" t="s">
        <v>87</v>
      </c>
      <c r="D27" s="10" t="s">
        <v>88</v>
      </c>
      <c r="E27" s="8" t="s">
        <v>100</v>
      </c>
      <c r="F27" s="8" t="s">
        <v>104</v>
      </c>
    </row>
    <row r="28" spans="1:6" x14ac:dyDescent="0.3">
      <c r="A28" s="9"/>
      <c r="B28" s="34" t="s">
        <v>31</v>
      </c>
      <c r="C28" s="34"/>
      <c r="D28" s="34"/>
      <c r="E28" s="34"/>
      <c r="F28" s="34"/>
    </row>
    <row r="29" spans="1:6" ht="187.5" x14ac:dyDescent="0.3">
      <c r="A29" s="9">
        <v>1</v>
      </c>
      <c r="B29" s="8" t="s">
        <v>80</v>
      </c>
      <c r="C29" s="9" t="s">
        <v>87</v>
      </c>
      <c r="D29" s="10" t="s">
        <v>88</v>
      </c>
      <c r="E29" s="9" t="s">
        <v>108</v>
      </c>
      <c r="F29" s="9" t="s">
        <v>109</v>
      </c>
    </row>
    <row r="30" spans="1:6" ht="281.25" x14ac:dyDescent="0.3">
      <c r="A30" s="9">
        <v>2</v>
      </c>
      <c r="B30" s="8" t="s">
        <v>81</v>
      </c>
      <c r="C30" s="9" t="s">
        <v>87</v>
      </c>
      <c r="D30" s="10" t="s">
        <v>88</v>
      </c>
      <c r="E30" s="9" t="s">
        <v>108</v>
      </c>
      <c r="F30" s="9" t="s">
        <v>110</v>
      </c>
    </row>
    <row r="31" spans="1:6" ht="281.25" x14ac:dyDescent="0.3">
      <c r="A31" s="9">
        <v>3</v>
      </c>
      <c r="B31" s="8" t="s">
        <v>82</v>
      </c>
      <c r="C31" s="9" t="s">
        <v>87</v>
      </c>
      <c r="D31" s="10" t="s">
        <v>88</v>
      </c>
      <c r="E31" s="9" t="s">
        <v>108</v>
      </c>
      <c r="F31" s="9" t="s">
        <v>110</v>
      </c>
    </row>
    <row r="32" spans="1:6" ht="252" customHeight="1" x14ac:dyDescent="0.3">
      <c r="A32" s="9">
        <v>4</v>
      </c>
      <c r="B32" s="8" t="s">
        <v>83</v>
      </c>
      <c r="C32" s="9" t="s">
        <v>87</v>
      </c>
      <c r="D32" s="10" t="s">
        <v>88</v>
      </c>
      <c r="E32" s="9" t="s">
        <v>108</v>
      </c>
      <c r="F32" s="9" t="s">
        <v>110</v>
      </c>
    </row>
    <row r="33" spans="1:6" ht="180.75" customHeight="1" x14ac:dyDescent="0.3">
      <c r="A33" s="9">
        <v>5</v>
      </c>
      <c r="B33" s="8" t="s">
        <v>79</v>
      </c>
      <c r="C33" s="9" t="s">
        <v>87</v>
      </c>
      <c r="D33" s="10" t="s">
        <v>88</v>
      </c>
      <c r="E33" s="9" t="s">
        <v>108</v>
      </c>
      <c r="F33" s="9" t="s">
        <v>111</v>
      </c>
    </row>
    <row r="34" spans="1:6" x14ac:dyDescent="0.3">
      <c r="A34" s="9"/>
      <c r="B34" s="34" t="s">
        <v>32</v>
      </c>
      <c r="C34" s="34"/>
      <c r="D34" s="34"/>
      <c r="E34" s="34"/>
      <c r="F34" s="34"/>
    </row>
    <row r="35" spans="1:6" ht="252.75" customHeight="1" x14ac:dyDescent="0.3">
      <c r="A35" s="9">
        <v>1</v>
      </c>
      <c r="B35" s="8" t="s">
        <v>84</v>
      </c>
      <c r="C35" s="9" t="s">
        <v>87</v>
      </c>
      <c r="D35" s="10" t="s">
        <v>88</v>
      </c>
      <c r="E35" s="9" t="s">
        <v>112</v>
      </c>
      <c r="F35" s="9" t="s">
        <v>113</v>
      </c>
    </row>
    <row r="36" spans="1:6" ht="251.25" customHeight="1" x14ac:dyDescent="0.3">
      <c r="A36" s="9">
        <v>2</v>
      </c>
      <c r="B36" s="8" t="s">
        <v>85</v>
      </c>
      <c r="C36" s="9" t="s">
        <v>87</v>
      </c>
      <c r="D36" s="10" t="s">
        <v>88</v>
      </c>
      <c r="E36" s="9" t="s">
        <v>112</v>
      </c>
      <c r="F36" s="9" t="s">
        <v>114</v>
      </c>
    </row>
    <row r="37" spans="1:6" ht="159.75" customHeight="1" x14ac:dyDescent="0.3">
      <c r="A37" s="9">
        <v>3</v>
      </c>
      <c r="B37" s="8" t="s">
        <v>86</v>
      </c>
      <c r="C37" s="9" t="s">
        <v>87</v>
      </c>
      <c r="D37" s="10" t="s">
        <v>88</v>
      </c>
      <c r="E37" s="9" t="s">
        <v>116</v>
      </c>
      <c r="F37" s="9" t="s">
        <v>115</v>
      </c>
    </row>
    <row r="38" spans="1:6" x14ac:dyDescent="0.3">
      <c r="A38" s="3"/>
    </row>
  </sheetData>
  <mergeCells count="11">
    <mergeCell ref="B34:F34"/>
    <mergeCell ref="A3:F3"/>
    <mergeCell ref="D1:F1"/>
    <mergeCell ref="B7:F7"/>
    <mergeCell ref="B17:F17"/>
    <mergeCell ref="B28:F28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6" fitToHeight="1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90" zoomScaleNormal="90" workbookViewId="0">
      <selection activeCell="A3" sqref="A3:G3"/>
    </sheetView>
  </sheetViews>
  <sheetFormatPr defaultRowHeight="18.75" x14ac:dyDescent="0.3"/>
  <cols>
    <col min="1" max="1" width="36.28515625" style="20" customWidth="1"/>
    <col min="2" max="2" width="29" style="20" customWidth="1"/>
    <col min="3" max="3" width="16.85546875" style="20" customWidth="1"/>
    <col min="4" max="4" width="17" style="20" customWidth="1"/>
    <col min="5" max="5" width="16.5703125" style="20" customWidth="1"/>
    <col min="6" max="6" width="16.7109375" style="20" customWidth="1"/>
    <col min="7" max="7" width="15.7109375" style="20" customWidth="1"/>
    <col min="8" max="16384" width="9.140625" style="20"/>
  </cols>
  <sheetData>
    <row r="1" spans="1:7" ht="66" customHeight="1" x14ac:dyDescent="0.3">
      <c r="E1" s="35" t="s">
        <v>117</v>
      </c>
      <c r="F1" s="41"/>
      <c r="G1" s="41"/>
    </row>
    <row r="3" spans="1:7" ht="50.25" customHeight="1" x14ac:dyDescent="0.3">
      <c r="A3" s="39" t="s">
        <v>118</v>
      </c>
      <c r="B3" s="40"/>
      <c r="C3" s="40"/>
      <c r="D3" s="40"/>
      <c r="E3" s="40"/>
      <c r="F3" s="40"/>
      <c r="G3" s="40"/>
    </row>
    <row r="4" spans="1:7" x14ac:dyDescent="0.3">
      <c r="A4" s="3"/>
    </row>
    <row r="5" spans="1:7" ht="89.25" customHeight="1" x14ac:dyDescent="0.3">
      <c r="A5" s="38" t="s">
        <v>11</v>
      </c>
      <c r="B5" s="38" t="s">
        <v>12</v>
      </c>
      <c r="C5" s="38" t="s">
        <v>13</v>
      </c>
      <c r="D5" s="38"/>
      <c r="E5" s="38"/>
      <c r="F5" s="38"/>
      <c r="G5" s="38"/>
    </row>
    <row r="6" spans="1:7" x14ac:dyDescent="0.3">
      <c r="A6" s="38"/>
      <c r="B6" s="38"/>
      <c r="C6" s="16">
        <v>2016</v>
      </c>
      <c r="D6" s="16">
        <v>2017</v>
      </c>
      <c r="E6" s="16">
        <v>2018</v>
      </c>
      <c r="F6" s="16">
        <v>2019</v>
      </c>
      <c r="G6" s="16">
        <v>2020</v>
      </c>
    </row>
    <row r="7" spans="1:7" ht="86.25" customHeight="1" x14ac:dyDescent="0.3">
      <c r="A7" s="17" t="s">
        <v>119</v>
      </c>
      <c r="B7" s="17" t="s">
        <v>132</v>
      </c>
      <c r="C7" s="26">
        <f>C8+C18+C30+C35</f>
        <v>458456.1</v>
      </c>
      <c r="D7" s="26">
        <f t="shared" ref="D7:G7" si="0">D8+D18+D30+D35</f>
        <v>481378.90500000003</v>
      </c>
      <c r="E7" s="26">
        <f t="shared" si="0"/>
        <v>505447.85025000002</v>
      </c>
      <c r="F7" s="26">
        <f t="shared" si="0"/>
        <v>530720.24276250007</v>
      </c>
      <c r="G7" s="26">
        <f t="shared" si="0"/>
        <v>557256.25490062498</v>
      </c>
    </row>
    <row r="8" spans="1:7" ht="96.75" customHeight="1" x14ac:dyDescent="0.3">
      <c r="A8" s="17" t="s">
        <v>29</v>
      </c>
      <c r="B8" s="18" t="s">
        <v>87</v>
      </c>
      <c r="C8" s="27">
        <v>79595</v>
      </c>
      <c r="D8" s="27">
        <f>(C8*5%)+C8</f>
        <v>83574.75</v>
      </c>
      <c r="E8" s="27">
        <f>(D8*5%)+D8</f>
        <v>87753.487500000003</v>
      </c>
      <c r="F8" s="27">
        <f>(E8*5%)+E8</f>
        <v>92141.161875000005</v>
      </c>
      <c r="G8" s="27">
        <f>(F8*5%)+F8</f>
        <v>96748.219968750011</v>
      </c>
    </row>
    <row r="9" spans="1:7" ht="63.75" customHeight="1" x14ac:dyDescent="0.3">
      <c r="A9" s="18" t="s">
        <v>120</v>
      </c>
      <c r="B9" s="18" t="s">
        <v>87</v>
      </c>
      <c r="C9" s="28">
        <v>0</v>
      </c>
      <c r="D9" s="28">
        <f t="shared" ref="D9:G39" si="1">(C9*5%)+C9</f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</row>
    <row r="10" spans="1:7" ht="55.5" customHeight="1" x14ac:dyDescent="0.3">
      <c r="A10" s="18" t="s">
        <v>121</v>
      </c>
      <c r="B10" s="18" t="s">
        <v>87</v>
      </c>
      <c r="C10" s="28">
        <v>0</v>
      </c>
      <c r="D10" s="28">
        <f t="shared" si="1"/>
        <v>0</v>
      </c>
      <c r="E10" s="28">
        <f t="shared" si="1"/>
        <v>0</v>
      </c>
      <c r="F10" s="28">
        <f t="shared" si="1"/>
        <v>0</v>
      </c>
      <c r="G10" s="28">
        <f t="shared" si="1"/>
        <v>0</v>
      </c>
    </row>
    <row r="11" spans="1:7" ht="125.25" customHeight="1" x14ac:dyDescent="0.3">
      <c r="A11" s="18" t="s">
        <v>122</v>
      </c>
      <c r="B11" s="18" t="s">
        <v>87</v>
      </c>
      <c r="C11" s="28"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</row>
    <row r="12" spans="1:7" ht="127.5" customHeight="1" x14ac:dyDescent="0.3">
      <c r="A12" s="18" t="s">
        <v>123</v>
      </c>
      <c r="B12" s="18" t="s">
        <v>87</v>
      </c>
      <c r="C12" s="28"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</row>
    <row r="13" spans="1:7" ht="126" customHeight="1" x14ac:dyDescent="0.3">
      <c r="A13" s="18" t="s">
        <v>124</v>
      </c>
      <c r="B13" s="18" t="s">
        <v>87</v>
      </c>
      <c r="C13" s="28"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</row>
    <row r="14" spans="1:7" ht="90" customHeight="1" x14ac:dyDescent="0.3">
      <c r="A14" s="18" t="s">
        <v>125</v>
      </c>
      <c r="B14" s="18" t="s">
        <v>87</v>
      </c>
      <c r="C14" s="28"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</row>
    <row r="15" spans="1:7" ht="75" customHeight="1" x14ac:dyDescent="0.3">
      <c r="A15" s="18" t="s">
        <v>126</v>
      </c>
      <c r="B15" s="18" t="s">
        <v>87</v>
      </c>
      <c r="C15" s="28"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</row>
    <row r="16" spans="1:7" ht="116.25" customHeight="1" x14ac:dyDescent="0.3">
      <c r="A16" s="12" t="s">
        <v>68</v>
      </c>
      <c r="B16" s="18" t="s">
        <v>87</v>
      </c>
      <c r="C16" s="28"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59.25" customHeight="1" x14ac:dyDescent="0.3">
      <c r="A17" s="18" t="s">
        <v>96</v>
      </c>
      <c r="B17" s="18" t="s">
        <v>87</v>
      </c>
      <c r="C17" s="28">
        <v>0</v>
      </c>
      <c r="D17" s="28">
        <f t="shared" si="1"/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</row>
    <row r="18" spans="1:7" ht="72" customHeight="1" x14ac:dyDescent="0.3">
      <c r="A18" s="17" t="s">
        <v>133</v>
      </c>
      <c r="B18" s="17" t="s">
        <v>132</v>
      </c>
      <c r="C18" s="27">
        <f>C19+C20+C21+C22+C23+C24+C25+C26+C27+C28+C29</f>
        <v>165980.9</v>
      </c>
      <c r="D18" s="27">
        <f t="shared" si="1"/>
        <v>174279.94500000001</v>
      </c>
      <c r="E18" s="27">
        <f t="shared" si="1"/>
        <v>182993.94225000002</v>
      </c>
      <c r="F18" s="27">
        <f t="shared" si="1"/>
        <v>192143.63936250002</v>
      </c>
      <c r="G18" s="27">
        <f t="shared" si="1"/>
        <v>201750.82133062501</v>
      </c>
    </row>
    <row r="19" spans="1:7" ht="60" customHeight="1" x14ac:dyDescent="0.3">
      <c r="A19" s="18" t="s">
        <v>69</v>
      </c>
      <c r="B19" s="18" t="s">
        <v>87</v>
      </c>
      <c r="C19" s="29">
        <v>110585.9</v>
      </c>
      <c r="D19" s="28">
        <f t="shared" si="1"/>
        <v>116115.19499999999</v>
      </c>
      <c r="E19" s="28">
        <f t="shared" si="1"/>
        <v>121920.95474999999</v>
      </c>
      <c r="F19" s="28">
        <f t="shared" si="1"/>
        <v>128017.00248749999</v>
      </c>
      <c r="G19" s="28">
        <f t="shared" si="1"/>
        <v>134417.85261187499</v>
      </c>
    </row>
    <row r="20" spans="1:7" ht="71.25" customHeight="1" x14ac:dyDescent="0.3">
      <c r="A20" s="18" t="s">
        <v>70</v>
      </c>
      <c r="B20" s="18" t="s">
        <v>87</v>
      </c>
      <c r="C20" s="28">
        <v>0</v>
      </c>
      <c r="D20" s="28">
        <f t="shared" si="1"/>
        <v>0</v>
      </c>
      <c r="E20" s="28">
        <f t="shared" si="1"/>
        <v>0</v>
      </c>
      <c r="F20" s="28">
        <f t="shared" si="1"/>
        <v>0</v>
      </c>
      <c r="G20" s="28">
        <f t="shared" si="1"/>
        <v>0</v>
      </c>
    </row>
    <row r="21" spans="1:7" ht="76.5" customHeight="1" x14ac:dyDescent="0.3">
      <c r="A21" s="18" t="s">
        <v>71</v>
      </c>
      <c r="B21" s="18" t="s">
        <v>87</v>
      </c>
      <c r="C21" s="28">
        <v>11800</v>
      </c>
      <c r="D21" s="28">
        <f t="shared" si="1"/>
        <v>12390</v>
      </c>
      <c r="E21" s="28">
        <f t="shared" si="1"/>
        <v>13009.5</v>
      </c>
      <c r="F21" s="28">
        <f t="shared" si="1"/>
        <v>13659.975</v>
      </c>
      <c r="G21" s="28">
        <f t="shared" si="1"/>
        <v>14342.973750000001</v>
      </c>
    </row>
    <row r="22" spans="1:7" ht="76.5" customHeight="1" x14ac:dyDescent="0.3">
      <c r="A22" s="18" t="s">
        <v>72</v>
      </c>
      <c r="B22" s="18" t="s">
        <v>87</v>
      </c>
      <c r="C22" s="28">
        <v>1895</v>
      </c>
      <c r="D22" s="28">
        <f t="shared" si="1"/>
        <v>1989.75</v>
      </c>
      <c r="E22" s="28">
        <f t="shared" si="1"/>
        <v>2089.2375000000002</v>
      </c>
      <c r="F22" s="28">
        <f t="shared" si="1"/>
        <v>2193.6993750000001</v>
      </c>
      <c r="G22" s="28">
        <f t="shared" si="1"/>
        <v>2303.38434375</v>
      </c>
    </row>
    <row r="23" spans="1:7" ht="76.5" customHeight="1" x14ac:dyDescent="0.3">
      <c r="A23" s="18" t="s">
        <v>73</v>
      </c>
      <c r="B23" s="18" t="s">
        <v>87</v>
      </c>
      <c r="C23" s="28"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</row>
    <row r="24" spans="1:7" ht="64.5" customHeight="1" x14ac:dyDescent="0.3">
      <c r="A24" s="18" t="s">
        <v>74</v>
      </c>
      <c r="B24" s="18" t="s">
        <v>87</v>
      </c>
      <c r="C24" s="28">
        <v>0</v>
      </c>
      <c r="D24" s="28">
        <f t="shared" si="1"/>
        <v>0</v>
      </c>
      <c r="E24" s="28">
        <f t="shared" si="1"/>
        <v>0</v>
      </c>
      <c r="F24" s="28">
        <f t="shared" si="1"/>
        <v>0</v>
      </c>
      <c r="G24" s="28">
        <f t="shared" si="1"/>
        <v>0</v>
      </c>
    </row>
    <row r="25" spans="1:7" ht="120.75" customHeight="1" x14ac:dyDescent="0.3">
      <c r="A25" s="18" t="s">
        <v>75</v>
      </c>
      <c r="B25" s="18" t="s">
        <v>87</v>
      </c>
      <c r="C25" s="28"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</row>
    <row r="26" spans="1:7" ht="66.75" customHeight="1" x14ac:dyDescent="0.3">
      <c r="A26" s="18" t="s">
        <v>76</v>
      </c>
      <c r="B26" s="18" t="s">
        <v>87</v>
      </c>
      <c r="C26" s="28">
        <v>31700</v>
      </c>
      <c r="D26" s="28">
        <f t="shared" si="1"/>
        <v>33285</v>
      </c>
      <c r="E26" s="28">
        <f t="shared" si="1"/>
        <v>34949.25</v>
      </c>
      <c r="F26" s="28">
        <f t="shared" si="1"/>
        <v>36696.712500000001</v>
      </c>
      <c r="G26" s="28">
        <f t="shared" si="1"/>
        <v>38531.548125000001</v>
      </c>
    </row>
    <row r="27" spans="1:7" ht="75.75" customHeight="1" x14ac:dyDescent="0.3">
      <c r="A27" s="18" t="s">
        <v>77</v>
      </c>
      <c r="B27" s="18" t="s">
        <v>87</v>
      </c>
      <c r="C27" s="28">
        <v>0</v>
      </c>
      <c r="D27" s="28">
        <f t="shared" si="1"/>
        <v>0</v>
      </c>
      <c r="E27" s="28">
        <f t="shared" si="1"/>
        <v>0</v>
      </c>
      <c r="F27" s="28">
        <f t="shared" si="1"/>
        <v>0</v>
      </c>
      <c r="G27" s="28">
        <f t="shared" si="1"/>
        <v>0</v>
      </c>
    </row>
    <row r="28" spans="1:7" ht="72" customHeight="1" x14ac:dyDescent="0.3">
      <c r="A28" s="18" t="s">
        <v>78</v>
      </c>
      <c r="B28" s="18" t="s">
        <v>87</v>
      </c>
      <c r="C28" s="28">
        <v>0</v>
      </c>
      <c r="D28" s="28">
        <f t="shared" si="1"/>
        <v>0</v>
      </c>
      <c r="E28" s="28">
        <f t="shared" si="1"/>
        <v>0</v>
      </c>
      <c r="F28" s="28">
        <f t="shared" si="1"/>
        <v>0</v>
      </c>
      <c r="G28" s="28">
        <f t="shared" si="1"/>
        <v>0</v>
      </c>
    </row>
    <row r="29" spans="1:7" ht="72" customHeight="1" x14ac:dyDescent="0.3">
      <c r="A29" s="18" t="s">
        <v>144</v>
      </c>
      <c r="B29" s="18" t="s">
        <v>87</v>
      </c>
      <c r="C29" s="28">
        <v>10000</v>
      </c>
      <c r="D29" s="28">
        <f t="shared" si="1"/>
        <v>10500</v>
      </c>
      <c r="E29" s="28">
        <f t="shared" si="1"/>
        <v>11025</v>
      </c>
      <c r="F29" s="28">
        <f t="shared" si="1"/>
        <v>11576.25</v>
      </c>
      <c r="G29" s="28">
        <f t="shared" si="1"/>
        <v>12155.0625</v>
      </c>
    </row>
    <row r="30" spans="1:7" ht="86.25" customHeight="1" x14ac:dyDescent="0.3">
      <c r="A30" s="17" t="s">
        <v>134</v>
      </c>
      <c r="B30" s="17" t="s">
        <v>132</v>
      </c>
      <c r="C30" s="27">
        <f>C31+C32+C33+C34</f>
        <v>79759.600000000006</v>
      </c>
      <c r="D30" s="27">
        <f t="shared" si="1"/>
        <v>83747.58</v>
      </c>
      <c r="E30" s="27">
        <f t="shared" si="1"/>
        <v>87934.959000000003</v>
      </c>
      <c r="F30" s="27">
        <f t="shared" si="1"/>
        <v>92331.706950000007</v>
      </c>
      <c r="G30" s="27">
        <f t="shared" si="1"/>
        <v>96948.292297500011</v>
      </c>
    </row>
    <row r="31" spans="1:7" ht="117.75" customHeight="1" x14ac:dyDescent="0.3">
      <c r="A31" s="21" t="s">
        <v>135</v>
      </c>
      <c r="B31" s="18" t="s">
        <v>87</v>
      </c>
      <c r="C31" s="28">
        <v>70833.600000000006</v>
      </c>
      <c r="D31" s="28">
        <f t="shared" si="1"/>
        <v>74375.28</v>
      </c>
      <c r="E31" s="28">
        <f t="shared" si="1"/>
        <v>78094.043999999994</v>
      </c>
      <c r="F31" s="28">
        <f t="shared" si="1"/>
        <v>81998.746199999994</v>
      </c>
      <c r="G31" s="28">
        <f t="shared" si="1"/>
        <v>86098.683509999988</v>
      </c>
    </row>
    <row r="32" spans="1:7" ht="64.5" customHeight="1" x14ac:dyDescent="0.3">
      <c r="A32" s="21" t="s">
        <v>79</v>
      </c>
      <c r="B32" s="18" t="s">
        <v>87</v>
      </c>
      <c r="C32" s="28">
        <v>0</v>
      </c>
      <c r="D32" s="28">
        <f t="shared" si="1"/>
        <v>0</v>
      </c>
      <c r="E32" s="28">
        <f t="shared" si="1"/>
        <v>0</v>
      </c>
      <c r="F32" s="28">
        <f t="shared" si="1"/>
        <v>0</v>
      </c>
      <c r="G32" s="28">
        <f t="shared" si="1"/>
        <v>0</v>
      </c>
    </row>
    <row r="33" spans="1:7" ht="93.75" x14ac:dyDescent="0.3">
      <c r="A33" s="21" t="s">
        <v>136</v>
      </c>
      <c r="B33" s="18" t="s">
        <v>87</v>
      </c>
      <c r="C33" s="28">
        <v>0</v>
      </c>
      <c r="D33" s="28">
        <f t="shared" si="1"/>
        <v>0</v>
      </c>
      <c r="E33" s="28">
        <f t="shared" si="1"/>
        <v>0</v>
      </c>
      <c r="F33" s="28">
        <f t="shared" si="1"/>
        <v>0</v>
      </c>
      <c r="G33" s="28">
        <f t="shared" si="1"/>
        <v>0</v>
      </c>
    </row>
    <row r="34" spans="1:7" ht="69.75" customHeight="1" x14ac:dyDescent="0.3">
      <c r="A34" s="21" t="s">
        <v>145</v>
      </c>
      <c r="B34" s="18" t="s">
        <v>87</v>
      </c>
      <c r="C34" s="28">
        <v>8926</v>
      </c>
      <c r="D34" s="28">
        <f t="shared" si="1"/>
        <v>9372.2999999999993</v>
      </c>
      <c r="E34" s="28">
        <f t="shared" si="1"/>
        <v>9840.9149999999991</v>
      </c>
      <c r="F34" s="28">
        <f t="shared" si="1"/>
        <v>10332.960749999998</v>
      </c>
      <c r="G34" s="28">
        <f t="shared" si="1"/>
        <v>10849.608787499998</v>
      </c>
    </row>
    <row r="35" spans="1:7" ht="84" customHeight="1" x14ac:dyDescent="0.3">
      <c r="A35" s="22" t="s">
        <v>137</v>
      </c>
      <c r="B35" s="22" t="s">
        <v>132</v>
      </c>
      <c r="C35" s="27">
        <f>C36+C37+C38+C39</f>
        <v>133120.6</v>
      </c>
      <c r="D35" s="27">
        <f t="shared" si="1"/>
        <v>139776.63</v>
      </c>
      <c r="E35" s="27">
        <f t="shared" si="1"/>
        <v>146765.4615</v>
      </c>
      <c r="F35" s="27">
        <f t="shared" si="1"/>
        <v>154103.73457500001</v>
      </c>
      <c r="G35" s="27">
        <f t="shared" si="1"/>
        <v>161808.92130375002</v>
      </c>
    </row>
    <row r="36" spans="1:7" ht="56.25" x14ac:dyDescent="0.3">
      <c r="A36" s="21" t="s">
        <v>84</v>
      </c>
      <c r="B36" s="21" t="s">
        <v>87</v>
      </c>
      <c r="C36" s="28">
        <v>19120.3</v>
      </c>
      <c r="D36" s="28">
        <f t="shared" si="1"/>
        <v>20076.314999999999</v>
      </c>
      <c r="E36" s="28">
        <f t="shared" si="1"/>
        <v>21080.13075</v>
      </c>
      <c r="F36" s="28">
        <f t="shared" si="1"/>
        <v>22134.137287500002</v>
      </c>
      <c r="G36" s="28">
        <f t="shared" si="1"/>
        <v>23240.844151875001</v>
      </c>
    </row>
    <row r="37" spans="1:7" ht="75" x14ac:dyDescent="0.3">
      <c r="A37" s="21" t="s">
        <v>85</v>
      </c>
      <c r="B37" s="21" t="s">
        <v>87</v>
      </c>
      <c r="C37" s="28">
        <v>80000.3</v>
      </c>
      <c r="D37" s="28">
        <f t="shared" si="1"/>
        <v>84000.315000000002</v>
      </c>
      <c r="E37" s="28">
        <f t="shared" si="1"/>
        <v>88200.330750000008</v>
      </c>
      <c r="F37" s="28">
        <f t="shared" si="1"/>
        <v>92610.347287500015</v>
      </c>
      <c r="G37" s="28">
        <f t="shared" si="1"/>
        <v>97240.864651875017</v>
      </c>
    </row>
    <row r="38" spans="1:7" ht="63" customHeight="1" x14ac:dyDescent="0.3">
      <c r="A38" s="21" t="s">
        <v>146</v>
      </c>
      <c r="B38" s="21" t="s">
        <v>87</v>
      </c>
      <c r="C38" s="28">
        <v>34000</v>
      </c>
      <c r="D38" s="28">
        <f t="shared" si="1"/>
        <v>35700</v>
      </c>
      <c r="E38" s="28">
        <f t="shared" si="1"/>
        <v>37485</v>
      </c>
      <c r="F38" s="28">
        <f t="shared" si="1"/>
        <v>39359.25</v>
      </c>
      <c r="G38" s="28">
        <f t="shared" si="1"/>
        <v>41327.212500000001</v>
      </c>
    </row>
    <row r="39" spans="1:7" ht="75" x14ac:dyDescent="0.3">
      <c r="A39" s="21" t="s">
        <v>86</v>
      </c>
      <c r="B39" s="21" t="s">
        <v>87</v>
      </c>
      <c r="C39" s="29">
        <v>0</v>
      </c>
      <c r="D39" s="28">
        <f t="shared" si="1"/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</row>
  </sheetData>
  <mergeCells count="5">
    <mergeCell ref="E1:G1"/>
    <mergeCell ref="A3:G3"/>
    <mergeCell ref="A5:A6"/>
    <mergeCell ref="B5:B6"/>
    <mergeCell ref="C5:G5"/>
  </mergeCells>
  <pageMargins left="0.70866141732283472" right="0.70866141732283472" top="0.74803149606299213" bottom="0.74803149606299213" header="0.31496062992125984" footer="0.31496062992125984"/>
  <pageSetup paperSize="9" scale="88" fitToHeight="1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topLeftCell="A10" zoomScaleNormal="98" zoomScaleSheetLayoutView="100" workbookViewId="0">
      <selection activeCell="C33" sqref="C33"/>
    </sheetView>
  </sheetViews>
  <sheetFormatPr defaultRowHeight="15" x14ac:dyDescent="0.25"/>
  <cols>
    <col min="1" max="1" width="6.28515625" customWidth="1"/>
    <col min="2" max="2" width="33.140625" customWidth="1"/>
    <col min="3" max="3" width="21" customWidth="1"/>
    <col min="4" max="4" width="12.7109375" customWidth="1"/>
    <col min="5" max="5" width="13.140625" customWidth="1"/>
    <col min="6" max="6" width="13" customWidth="1"/>
    <col min="7" max="7" width="12.7109375" customWidth="1"/>
    <col min="8" max="8" width="11.85546875" customWidth="1"/>
    <col min="9" max="9" width="13.5703125" customWidth="1"/>
  </cols>
  <sheetData>
    <row r="1" spans="1:9" ht="57" customHeight="1" x14ac:dyDescent="0.25">
      <c r="G1" s="42" t="s">
        <v>138</v>
      </c>
      <c r="H1" s="43"/>
      <c r="I1" s="43"/>
    </row>
    <row r="2" spans="1:9" ht="15.75" x14ac:dyDescent="0.25">
      <c r="A2" s="1"/>
    </row>
    <row r="3" spans="1:9" ht="48" customHeight="1" thickBot="1" x14ac:dyDescent="0.3">
      <c r="A3" s="44" t="s">
        <v>139</v>
      </c>
      <c r="B3" s="45"/>
      <c r="C3" s="45"/>
      <c r="D3" s="45"/>
      <c r="E3" s="45"/>
      <c r="F3" s="45"/>
      <c r="G3" s="45"/>
      <c r="H3" s="45"/>
      <c r="I3" s="45"/>
    </row>
    <row r="4" spans="1:9" ht="35.25" customHeight="1" thickBot="1" x14ac:dyDescent="0.3">
      <c r="A4" s="55" t="s">
        <v>28</v>
      </c>
      <c r="B4" s="55" t="s">
        <v>15</v>
      </c>
      <c r="C4" s="55" t="s">
        <v>16</v>
      </c>
      <c r="D4" s="52" t="s">
        <v>17</v>
      </c>
      <c r="E4" s="53"/>
      <c r="F4" s="53"/>
      <c r="G4" s="53"/>
      <c r="H4" s="53"/>
      <c r="I4" s="54"/>
    </row>
    <row r="5" spans="1:9" ht="15.75" thickBot="1" x14ac:dyDescent="0.3">
      <c r="A5" s="56"/>
      <c r="B5" s="56"/>
      <c r="C5" s="56"/>
      <c r="D5" s="4" t="s">
        <v>18</v>
      </c>
      <c r="E5" s="4">
        <v>2016</v>
      </c>
      <c r="F5" s="4">
        <v>2017</v>
      </c>
      <c r="G5" s="4">
        <v>2018</v>
      </c>
      <c r="H5" s="4">
        <v>2019</v>
      </c>
      <c r="I5" s="4">
        <v>2020</v>
      </c>
    </row>
    <row r="6" spans="1:9" ht="15.75" thickBot="1" x14ac:dyDescent="0.3">
      <c r="A6" s="46"/>
      <c r="B6" s="49" t="s">
        <v>119</v>
      </c>
      <c r="C6" s="5" t="s">
        <v>14</v>
      </c>
      <c r="D6" s="33">
        <f>E6+F6+G6+H6+I6</f>
        <v>2533259.3530000001</v>
      </c>
      <c r="E6" s="32">
        <f>E7+E13+E14</f>
        <v>458456.1</v>
      </c>
      <c r="F6" s="32">
        <f t="shared" ref="F6:I6" si="0">F7+F13+F14</f>
        <v>481378.90500000003</v>
      </c>
      <c r="G6" s="32">
        <f t="shared" si="0"/>
        <v>505447.85099999997</v>
      </c>
      <c r="H6" s="32">
        <f t="shared" si="0"/>
        <v>530720.24300000002</v>
      </c>
      <c r="I6" s="32">
        <f t="shared" si="0"/>
        <v>557256.25399999996</v>
      </c>
    </row>
    <row r="7" spans="1:9" ht="24.75" customHeight="1" thickBot="1" x14ac:dyDescent="0.3">
      <c r="A7" s="47"/>
      <c r="B7" s="50"/>
      <c r="C7" s="6" t="s">
        <v>19</v>
      </c>
      <c r="D7" s="33">
        <f t="shared" ref="D7:D13" si="1">E7+F7+G7+H7+I7</f>
        <v>2533259.3530000001</v>
      </c>
      <c r="E7" s="31">
        <f>E9+E10+E11+E12</f>
        <v>458456.1</v>
      </c>
      <c r="F7" s="31">
        <f t="shared" ref="F7:I7" si="2">F9+F10+F11+F12</f>
        <v>481378.90500000003</v>
      </c>
      <c r="G7" s="31">
        <f t="shared" si="2"/>
        <v>505447.85099999997</v>
      </c>
      <c r="H7" s="31">
        <f t="shared" si="2"/>
        <v>530720.24300000002</v>
      </c>
      <c r="I7" s="31">
        <f t="shared" si="2"/>
        <v>557256.25399999996</v>
      </c>
    </row>
    <row r="8" spans="1:9" ht="21.75" customHeight="1" thickBot="1" x14ac:dyDescent="0.3">
      <c r="A8" s="47"/>
      <c r="B8" s="50"/>
      <c r="C8" s="7" t="s">
        <v>20</v>
      </c>
      <c r="D8" s="33"/>
      <c r="E8" s="31"/>
      <c r="F8" s="31"/>
      <c r="G8" s="31"/>
      <c r="H8" s="31"/>
      <c r="I8" s="31"/>
    </row>
    <row r="9" spans="1:9" ht="35.25" customHeight="1" thickBot="1" x14ac:dyDescent="0.3">
      <c r="A9" s="47"/>
      <c r="B9" s="50"/>
      <c r="C9" s="7" t="s">
        <v>21</v>
      </c>
      <c r="D9" s="33">
        <f t="shared" si="1"/>
        <v>2533259.3530000001</v>
      </c>
      <c r="E9" s="31">
        <f>E18+E27+E36+E45</f>
        <v>458456.1</v>
      </c>
      <c r="F9" s="31">
        <f t="shared" ref="F9:I9" si="3">F18+F27+F36+F45</f>
        <v>481378.90500000003</v>
      </c>
      <c r="G9" s="31">
        <f t="shared" si="3"/>
        <v>505447.85099999997</v>
      </c>
      <c r="H9" s="31">
        <f t="shared" si="3"/>
        <v>530720.24300000002</v>
      </c>
      <c r="I9" s="31">
        <f t="shared" si="3"/>
        <v>557256.25399999996</v>
      </c>
    </row>
    <row r="10" spans="1:9" ht="28.5" customHeight="1" thickBot="1" x14ac:dyDescent="0.3">
      <c r="A10" s="47"/>
      <c r="B10" s="50"/>
      <c r="C10" s="7" t="s">
        <v>22</v>
      </c>
      <c r="D10" s="33">
        <f t="shared" si="1"/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</row>
    <row r="11" spans="1:9" ht="33" customHeight="1" thickBot="1" x14ac:dyDescent="0.3">
      <c r="A11" s="47"/>
      <c r="B11" s="50"/>
      <c r="C11" s="7" t="s">
        <v>23</v>
      </c>
      <c r="D11" s="33">
        <f t="shared" si="1"/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</row>
    <row r="12" spans="1:9" ht="65.25" customHeight="1" thickBot="1" x14ac:dyDescent="0.3">
      <c r="A12" s="47"/>
      <c r="B12" s="50"/>
      <c r="C12" s="7" t="s">
        <v>24</v>
      </c>
      <c r="D12" s="33">
        <f t="shared" si="1"/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</row>
    <row r="13" spans="1:9" ht="40.5" customHeight="1" thickBot="1" x14ac:dyDescent="0.3">
      <c r="A13" s="47"/>
      <c r="B13" s="50"/>
      <c r="C13" s="6" t="s">
        <v>25</v>
      </c>
      <c r="D13" s="33">
        <f t="shared" si="1"/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1:9" ht="24.75" customHeight="1" thickBot="1" x14ac:dyDescent="0.3">
      <c r="A14" s="48"/>
      <c r="B14" s="51"/>
      <c r="C14" s="6" t="s">
        <v>26</v>
      </c>
      <c r="D14" s="30"/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9" ht="15.75" thickBot="1" x14ac:dyDescent="0.3">
      <c r="A15" s="57" t="s">
        <v>147</v>
      </c>
      <c r="B15" s="49" t="s">
        <v>141</v>
      </c>
      <c r="C15" s="5" t="s">
        <v>14</v>
      </c>
      <c r="D15" s="33">
        <f>E15+F15+G15+H15+I15</f>
        <v>439812.62</v>
      </c>
      <c r="E15" s="32">
        <f>E16+E22+E23</f>
        <v>79595</v>
      </c>
      <c r="F15" s="32">
        <f t="shared" ref="F15:I15" si="4">F16+F22+F23</f>
        <v>83574.75</v>
      </c>
      <c r="G15" s="32">
        <f t="shared" si="4"/>
        <v>87753.487999999998</v>
      </c>
      <c r="H15" s="32">
        <f t="shared" si="4"/>
        <v>92141.161999999997</v>
      </c>
      <c r="I15" s="32">
        <f t="shared" si="4"/>
        <v>96748.22</v>
      </c>
    </row>
    <row r="16" spans="1:9" ht="26.25" customHeight="1" thickBot="1" x14ac:dyDescent="0.3">
      <c r="A16" s="58"/>
      <c r="B16" s="50"/>
      <c r="C16" s="6" t="s">
        <v>19</v>
      </c>
      <c r="D16" s="33">
        <f>E16+F16+G16+H16+I16</f>
        <v>439812.62</v>
      </c>
      <c r="E16" s="31">
        <f>E18+E19+E20+E21</f>
        <v>79595</v>
      </c>
      <c r="F16" s="31">
        <f t="shared" ref="F16:I16" si="5">F18+F19+F20+F21</f>
        <v>83574.75</v>
      </c>
      <c r="G16" s="31">
        <f t="shared" si="5"/>
        <v>87753.487999999998</v>
      </c>
      <c r="H16" s="31">
        <f t="shared" si="5"/>
        <v>92141.161999999997</v>
      </c>
      <c r="I16" s="31">
        <f t="shared" si="5"/>
        <v>96748.22</v>
      </c>
    </row>
    <row r="17" spans="1:9" ht="15.75" thickBot="1" x14ac:dyDescent="0.3">
      <c r="A17" s="58"/>
      <c r="B17" s="50"/>
      <c r="C17" s="7" t="s">
        <v>20</v>
      </c>
      <c r="D17" s="33"/>
      <c r="E17" s="31"/>
      <c r="F17" s="31"/>
      <c r="G17" s="31"/>
      <c r="H17" s="31"/>
      <c r="I17" s="31"/>
    </row>
    <row r="18" spans="1:9" ht="29.25" customHeight="1" thickBot="1" x14ac:dyDescent="0.3">
      <c r="A18" s="58"/>
      <c r="B18" s="50"/>
      <c r="C18" s="7" t="s">
        <v>21</v>
      </c>
      <c r="D18" s="33">
        <f>E18+F18+G18+H18+I18</f>
        <v>439812.62</v>
      </c>
      <c r="E18" s="31">
        <v>79595</v>
      </c>
      <c r="F18" s="31">
        <v>83574.75</v>
      </c>
      <c r="G18" s="31">
        <v>87753.487999999998</v>
      </c>
      <c r="H18" s="31">
        <v>92141.161999999997</v>
      </c>
      <c r="I18" s="31">
        <v>96748.22</v>
      </c>
    </row>
    <row r="19" spans="1:9" ht="28.5" customHeight="1" thickBot="1" x14ac:dyDescent="0.3">
      <c r="A19" s="58"/>
      <c r="B19" s="50"/>
      <c r="C19" s="7" t="s">
        <v>22</v>
      </c>
      <c r="D19" s="33">
        <f t="shared" ref="D19:D23" si="6">E19+F19+G19+H19+I19</f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1:9" ht="28.5" customHeight="1" thickBot="1" x14ac:dyDescent="0.3">
      <c r="A20" s="58"/>
      <c r="B20" s="50"/>
      <c r="C20" s="7" t="s">
        <v>23</v>
      </c>
      <c r="D20" s="33">
        <f t="shared" si="6"/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1:9" ht="58.5" customHeight="1" thickBot="1" x14ac:dyDescent="0.3">
      <c r="A21" s="58"/>
      <c r="B21" s="50"/>
      <c r="C21" s="7" t="s">
        <v>24</v>
      </c>
      <c r="D21" s="33">
        <f t="shared" si="6"/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1:9" ht="49.5" customHeight="1" thickBot="1" x14ac:dyDescent="0.3">
      <c r="A22" s="58"/>
      <c r="B22" s="50"/>
      <c r="C22" s="6" t="s">
        <v>25</v>
      </c>
      <c r="D22" s="33">
        <f t="shared" si="6"/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  <row r="23" spans="1:9" ht="25.5" customHeight="1" thickBot="1" x14ac:dyDescent="0.3">
      <c r="A23" s="59"/>
      <c r="B23" s="51"/>
      <c r="C23" s="6" t="s">
        <v>27</v>
      </c>
      <c r="D23" s="33">
        <f t="shared" si="6"/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1:9" ht="15.75" thickBot="1" x14ac:dyDescent="0.3">
      <c r="A24" s="57" t="s">
        <v>148</v>
      </c>
      <c r="B24" s="49" t="s">
        <v>140</v>
      </c>
      <c r="C24" s="5" t="s">
        <v>14</v>
      </c>
      <c r="D24" s="33">
        <f>E24+F24+G24+H24+I24</f>
        <v>917149.24699999997</v>
      </c>
      <c r="E24" s="32">
        <f>E25+E31+E32</f>
        <v>165980.9</v>
      </c>
      <c r="F24" s="32">
        <f t="shared" ref="F24:I24" si="7">F25+F31+F32</f>
        <v>174279.94500000001</v>
      </c>
      <c r="G24" s="32">
        <f t="shared" si="7"/>
        <v>182993.94200000001</v>
      </c>
      <c r="H24" s="32">
        <f t="shared" si="7"/>
        <v>192143.639</v>
      </c>
      <c r="I24" s="32">
        <f t="shared" si="7"/>
        <v>201750.821</v>
      </c>
    </row>
    <row r="25" spans="1:9" ht="24.75" customHeight="1" thickBot="1" x14ac:dyDescent="0.3">
      <c r="A25" s="58"/>
      <c r="B25" s="50"/>
      <c r="C25" s="6" t="s">
        <v>19</v>
      </c>
      <c r="D25" s="33">
        <f>E25+F25+G25+H25+I25</f>
        <v>917149.24699999997</v>
      </c>
      <c r="E25" s="31">
        <f>E27+E28+E29+E30</f>
        <v>165980.9</v>
      </c>
      <c r="F25" s="31">
        <f t="shared" ref="F25:I25" si="8">F27+F28+F29+F30</f>
        <v>174279.94500000001</v>
      </c>
      <c r="G25" s="31">
        <f t="shared" si="8"/>
        <v>182993.94200000001</v>
      </c>
      <c r="H25" s="31">
        <f t="shared" si="8"/>
        <v>192143.639</v>
      </c>
      <c r="I25" s="31">
        <f t="shared" si="8"/>
        <v>201750.821</v>
      </c>
    </row>
    <row r="26" spans="1:9" ht="15.75" thickBot="1" x14ac:dyDescent="0.3">
      <c r="A26" s="58"/>
      <c r="B26" s="50"/>
      <c r="C26" s="7" t="s">
        <v>20</v>
      </c>
      <c r="D26" s="33"/>
      <c r="E26" s="31"/>
      <c r="F26" s="31"/>
      <c r="G26" s="31"/>
      <c r="H26" s="31"/>
      <c r="I26" s="31"/>
    </row>
    <row r="27" spans="1:9" ht="36" customHeight="1" thickBot="1" x14ac:dyDescent="0.3">
      <c r="A27" s="58"/>
      <c r="B27" s="50"/>
      <c r="C27" s="7" t="s">
        <v>21</v>
      </c>
      <c r="D27" s="33">
        <f t="shared" ref="D27:D32" si="9">E27+F27+G27+H27+I27</f>
        <v>917149.24699999997</v>
      </c>
      <c r="E27" s="31">
        <v>165980.9</v>
      </c>
      <c r="F27" s="31">
        <v>174279.94500000001</v>
      </c>
      <c r="G27" s="31">
        <v>182993.94200000001</v>
      </c>
      <c r="H27" s="31">
        <v>192143.639</v>
      </c>
      <c r="I27" s="31">
        <v>201750.821</v>
      </c>
    </row>
    <row r="28" spans="1:9" ht="35.25" customHeight="1" thickBot="1" x14ac:dyDescent="0.3">
      <c r="A28" s="58"/>
      <c r="B28" s="50"/>
      <c r="C28" s="7" t="s">
        <v>22</v>
      </c>
      <c r="D28" s="33">
        <f t="shared" si="9"/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1:9" ht="28.5" customHeight="1" thickBot="1" x14ac:dyDescent="0.3">
      <c r="A29" s="58"/>
      <c r="B29" s="50"/>
      <c r="C29" s="7" t="s">
        <v>23</v>
      </c>
      <c r="D29" s="33">
        <f t="shared" si="9"/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1:9" ht="63" customHeight="1" thickBot="1" x14ac:dyDescent="0.3">
      <c r="A30" s="58"/>
      <c r="B30" s="50"/>
      <c r="C30" s="7" t="s">
        <v>24</v>
      </c>
      <c r="D30" s="33">
        <f t="shared" si="9"/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1:9" ht="46.5" customHeight="1" thickBot="1" x14ac:dyDescent="0.3">
      <c r="A31" s="58"/>
      <c r="B31" s="50"/>
      <c r="C31" s="6" t="s">
        <v>25</v>
      </c>
      <c r="D31" s="33">
        <f t="shared" si="9"/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1:9" ht="15.75" thickBot="1" x14ac:dyDescent="0.3">
      <c r="A32" s="59"/>
      <c r="B32" s="51"/>
      <c r="C32" s="6" t="s">
        <v>26</v>
      </c>
      <c r="D32" s="33">
        <f t="shared" si="9"/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</row>
    <row r="33" spans="1:9" ht="15.75" thickBot="1" x14ac:dyDescent="0.3">
      <c r="A33" s="57" t="s">
        <v>149</v>
      </c>
      <c r="B33" s="49" t="s">
        <v>31</v>
      </c>
      <c r="C33" s="5" t="s">
        <v>14</v>
      </c>
      <c r="D33" s="33">
        <f>E33+F33+G33+H33+I33</f>
        <v>440722.13800000004</v>
      </c>
      <c r="E33" s="32">
        <f>E34+E40+E41</f>
        <v>79759.600000000006</v>
      </c>
      <c r="F33" s="32">
        <f t="shared" ref="F33:I33" si="10">F34+F40+F41</f>
        <v>83747.58</v>
      </c>
      <c r="G33" s="32">
        <f t="shared" si="10"/>
        <v>87934.959000000003</v>
      </c>
      <c r="H33" s="32">
        <f t="shared" si="10"/>
        <v>92331.706999999995</v>
      </c>
      <c r="I33" s="32">
        <f t="shared" si="10"/>
        <v>96948.292000000001</v>
      </c>
    </row>
    <row r="34" spans="1:9" ht="24.75" customHeight="1" thickBot="1" x14ac:dyDescent="0.3">
      <c r="A34" s="58"/>
      <c r="B34" s="50"/>
      <c r="C34" s="6" t="s">
        <v>19</v>
      </c>
      <c r="D34" s="33">
        <f t="shared" ref="D34:D41" si="11">E34+F34+G34+H34+I34</f>
        <v>440722.13800000004</v>
      </c>
      <c r="E34" s="31">
        <f>E36+E37+E38+E39</f>
        <v>79759.600000000006</v>
      </c>
      <c r="F34" s="31">
        <f t="shared" ref="F34:I34" si="12">F36+F37+F38+F39</f>
        <v>83747.58</v>
      </c>
      <c r="G34" s="31">
        <f t="shared" si="12"/>
        <v>87934.959000000003</v>
      </c>
      <c r="H34" s="31">
        <f t="shared" si="12"/>
        <v>92331.706999999995</v>
      </c>
      <c r="I34" s="31">
        <f t="shared" si="12"/>
        <v>96948.292000000001</v>
      </c>
    </row>
    <row r="35" spans="1:9" ht="15.75" thickBot="1" x14ac:dyDescent="0.3">
      <c r="A35" s="58"/>
      <c r="B35" s="50"/>
      <c r="C35" s="7" t="s">
        <v>20</v>
      </c>
      <c r="D35" s="33"/>
      <c r="E35" s="31"/>
      <c r="F35" s="31"/>
      <c r="G35" s="31"/>
      <c r="H35" s="31"/>
      <c r="I35" s="31"/>
    </row>
    <row r="36" spans="1:9" ht="33" customHeight="1" thickBot="1" x14ac:dyDescent="0.3">
      <c r="A36" s="58"/>
      <c r="B36" s="50"/>
      <c r="C36" s="7" t="s">
        <v>21</v>
      </c>
      <c r="D36" s="33">
        <f t="shared" si="11"/>
        <v>440722.13800000004</v>
      </c>
      <c r="E36" s="31">
        <v>79759.600000000006</v>
      </c>
      <c r="F36" s="31">
        <v>83747.58</v>
      </c>
      <c r="G36" s="31">
        <v>87934.959000000003</v>
      </c>
      <c r="H36" s="31">
        <v>92331.706999999995</v>
      </c>
      <c r="I36" s="31">
        <v>96948.292000000001</v>
      </c>
    </row>
    <row r="37" spans="1:9" ht="31.5" customHeight="1" thickBot="1" x14ac:dyDescent="0.3">
      <c r="A37" s="58"/>
      <c r="B37" s="50"/>
      <c r="C37" s="7" t="s">
        <v>22</v>
      </c>
      <c r="D37" s="33">
        <f t="shared" si="11"/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</row>
    <row r="38" spans="1:9" ht="28.5" customHeight="1" thickBot="1" x14ac:dyDescent="0.3">
      <c r="A38" s="58"/>
      <c r="B38" s="50"/>
      <c r="C38" s="7" t="s">
        <v>23</v>
      </c>
      <c r="D38" s="33">
        <f t="shared" si="11"/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</row>
    <row r="39" spans="1:9" ht="57.75" customHeight="1" thickBot="1" x14ac:dyDescent="0.3">
      <c r="A39" s="58"/>
      <c r="B39" s="50"/>
      <c r="C39" s="7" t="s">
        <v>24</v>
      </c>
      <c r="D39" s="33">
        <f t="shared" si="11"/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</row>
    <row r="40" spans="1:9" ht="46.5" customHeight="1" thickBot="1" x14ac:dyDescent="0.3">
      <c r="A40" s="58"/>
      <c r="B40" s="50"/>
      <c r="C40" s="6" t="s">
        <v>25</v>
      </c>
      <c r="D40" s="33">
        <f t="shared" si="11"/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</row>
    <row r="41" spans="1:9" ht="15.75" thickBot="1" x14ac:dyDescent="0.3">
      <c r="A41" s="59"/>
      <c r="B41" s="51"/>
      <c r="C41" s="6" t="s">
        <v>26</v>
      </c>
      <c r="D41" s="33">
        <f t="shared" si="11"/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</row>
    <row r="42" spans="1:9" ht="15.75" thickBot="1" x14ac:dyDescent="0.3">
      <c r="A42" s="57" t="s">
        <v>150</v>
      </c>
      <c r="B42" s="49" t="s">
        <v>32</v>
      </c>
      <c r="C42" s="5" t="s">
        <v>14</v>
      </c>
      <c r="D42" s="33">
        <f>E42+F42+G42+H42+I42</f>
        <v>735575.34799999988</v>
      </c>
      <c r="E42" s="32">
        <f>E43+E49+E50</f>
        <v>133120.6</v>
      </c>
      <c r="F42" s="32">
        <f t="shared" ref="F42:I42" si="13">F43+F49+F50</f>
        <v>139776.63</v>
      </c>
      <c r="G42" s="32">
        <f t="shared" si="13"/>
        <v>146765.462</v>
      </c>
      <c r="H42" s="32">
        <f t="shared" si="13"/>
        <v>154103.73499999999</v>
      </c>
      <c r="I42" s="32">
        <f t="shared" si="13"/>
        <v>161808.921</v>
      </c>
    </row>
    <row r="43" spans="1:9" ht="18.75" customHeight="1" thickBot="1" x14ac:dyDescent="0.3">
      <c r="A43" s="58"/>
      <c r="B43" s="50"/>
      <c r="C43" s="6" t="s">
        <v>19</v>
      </c>
      <c r="D43" s="33">
        <f t="shared" ref="D43:D50" si="14">E43+F43+G43+H43+I43</f>
        <v>735575.34799999988</v>
      </c>
      <c r="E43" s="31">
        <f>E45+E46+E47+E48</f>
        <v>133120.6</v>
      </c>
      <c r="F43" s="31">
        <f t="shared" ref="F43:I43" si="15">F45+F46+F47+F48</f>
        <v>139776.63</v>
      </c>
      <c r="G43" s="31">
        <f t="shared" si="15"/>
        <v>146765.462</v>
      </c>
      <c r="H43" s="31">
        <f t="shared" si="15"/>
        <v>154103.73499999999</v>
      </c>
      <c r="I43" s="31">
        <f t="shared" si="15"/>
        <v>161808.921</v>
      </c>
    </row>
    <row r="44" spans="1:9" ht="15.75" thickBot="1" x14ac:dyDescent="0.3">
      <c r="A44" s="58"/>
      <c r="B44" s="50"/>
      <c r="C44" s="7" t="s">
        <v>20</v>
      </c>
      <c r="D44" s="33"/>
      <c r="E44" s="31"/>
      <c r="F44" s="31"/>
      <c r="G44" s="31"/>
      <c r="H44" s="31"/>
      <c r="I44" s="31"/>
    </row>
    <row r="45" spans="1:9" ht="32.25" customHeight="1" thickBot="1" x14ac:dyDescent="0.3">
      <c r="A45" s="58"/>
      <c r="B45" s="50"/>
      <c r="C45" s="7" t="s">
        <v>21</v>
      </c>
      <c r="D45" s="33">
        <f t="shared" si="14"/>
        <v>735575.34799999988</v>
      </c>
      <c r="E45" s="31">
        <v>133120.6</v>
      </c>
      <c r="F45" s="31">
        <v>139776.63</v>
      </c>
      <c r="G45" s="31">
        <v>146765.462</v>
      </c>
      <c r="H45" s="31">
        <v>154103.73499999999</v>
      </c>
      <c r="I45" s="31">
        <v>161808.921</v>
      </c>
    </row>
    <row r="46" spans="1:9" ht="28.5" customHeight="1" thickBot="1" x14ac:dyDescent="0.3">
      <c r="A46" s="58"/>
      <c r="B46" s="50"/>
      <c r="C46" s="7" t="s">
        <v>22</v>
      </c>
      <c r="D46" s="33">
        <f t="shared" si="14"/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</row>
    <row r="47" spans="1:9" ht="28.5" customHeight="1" thickBot="1" x14ac:dyDescent="0.3">
      <c r="A47" s="58"/>
      <c r="B47" s="50"/>
      <c r="C47" s="7" t="s">
        <v>23</v>
      </c>
      <c r="D47" s="33">
        <f t="shared" si="14"/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</row>
    <row r="48" spans="1:9" ht="60.75" customHeight="1" thickBot="1" x14ac:dyDescent="0.3">
      <c r="A48" s="58"/>
      <c r="B48" s="50"/>
      <c r="C48" s="7" t="s">
        <v>24</v>
      </c>
      <c r="D48" s="33">
        <f t="shared" si="14"/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</row>
    <row r="49" spans="1:9" ht="46.5" customHeight="1" thickBot="1" x14ac:dyDescent="0.3">
      <c r="A49" s="58"/>
      <c r="B49" s="50"/>
      <c r="C49" s="6" t="s">
        <v>25</v>
      </c>
      <c r="D49" s="33">
        <f t="shared" si="14"/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</row>
    <row r="50" spans="1:9" ht="15.75" thickBot="1" x14ac:dyDescent="0.3">
      <c r="A50" s="59"/>
      <c r="B50" s="51"/>
      <c r="C50" s="6" t="s">
        <v>26</v>
      </c>
      <c r="D50" s="33">
        <f t="shared" si="14"/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</row>
  </sheetData>
  <mergeCells count="16">
    <mergeCell ref="G1:I1"/>
    <mergeCell ref="A3:I3"/>
    <mergeCell ref="A33:A41"/>
    <mergeCell ref="B33:B41"/>
    <mergeCell ref="A42:A50"/>
    <mergeCell ref="B42:B50"/>
    <mergeCell ref="D4:I4"/>
    <mergeCell ref="A6:A14"/>
    <mergeCell ref="B6:B14"/>
    <mergeCell ref="A15:A23"/>
    <mergeCell ref="B15:B23"/>
    <mergeCell ref="A24:A32"/>
    <mergeCell ref="B24:B32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94" fitToHeight="4" orientation="landscape" verticalDpi="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Сведения о индикаторах</vt:lpstr>
      <vt:lpstr>Перечень мероприятий</vt:lpstr>
      <vt:lpstr>Ресурсное обеспеч. за счет МБ</vt:lpstr>
      <vt:lpstr>Ресурсное обесп. за счет всех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Ibrahim</cp:lastModifiedBy>
  <cp:lastPrinted>2015-12-13T20:04:28Z</cp:lastPrinted>
  <dcterms:created xsi:type="dcterms:W3CDTF">2015-09-12T12:04:19Z</dcterms:created>
  <dcterms:modified xsi:type="dcterms:W3CDTF">2015-12-13T20:04:31Z</dcterms:modified>
</cp:coreProperties>
</file>