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3"/>
  </bookViews>
  <sheets>
    <sheet name="Сведения о индикаторах" sheetId="1" r:id="rId1"/>
    <sheet name="Перечень мероприятий" sheetId="2" r:id="rId2"/>
    <sheet name="Ресурсное обеспеч. за счет МБ" sheetId="3" r:id="rId3"/>
    <sheet name="Ресурсное обесп. за счет всех " sheetId="4" r:id="rId4"/>
  </sheets>
  <definedNames/>
  <calcPr fullCalcOnLoad="1"/>
</workbook>
</file>

<file path=xl/sharedStrings.xml><?xml version="1.0" encoding="utf-8"?>
<sst xmlns="http://schemas.openxmlformats.org/spreadsheetml/2006/main" count="553" uniqueCount="187">
  <si>
    <t>№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</si>
  <si>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</si>
  <si>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</si>
  <si>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города Грозного, тыс. рублей</t>
  </si>
  <si>
    <t>Всего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</si>
  <si>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</si>
  <si>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</si>
  <si>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</si>
  <si>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</si>
  <si>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бюджет города Грозного</t>
  </si>
  <si>
    <t>в том числе:</t>
  </si>
  <si>
    <t>собственные средства бюджета города Грозного</t>
  </si>
  <si>
    <t>субсидии из бюджета Чеченской Республики</t>
  </si>
  <si>
    <t>субвенции из бюджета Чеченской Республики</t>
  </si>
  <si>
    <t>иные межбюджетные трансферты из бюджета Чеченской Республики, имеющие целевое назначение</t>
  </si>
  <si>
    <t>средства бюджета Чеченской Республики, планируемые к привлечению</t>
  </si>
  <si>
    <t xml:space="preserve">внебюджетные источники </t>
  </si>
  <si>
    <t>внебюджетные источники</t>
  </si>
  <si>
    <t>Подпрограмма «Содержание и капитальный ремонт жилищного фонда города Грозного»</t>
  </si>
  <si>
    <t>Подпрограмма «Энергосбережение и повышение энергетической эффективности на территории города Грозного»</t>
  </si>
  <si>
    <t>Подпрограмма «Экология и окружающая среда»</t>
  </si>
  <si>
    <t>Подпрограмма «Теплоснабжение города Грозного»</t>
  </si>
  <si>
    <t>Подпрограмма «Водоснабжение и водоотведение города Грозного»</t>
  </si>
  <si>
    <t>Подпрограмма «Содержание лифтового хозяйства города Грозного»</t>
  </si>
  <si>
    <t>Подпрограмма «Переселение граждан из аварийного жилого фонда  города Грозного»</t>
  </si>
  <si>
    <t>Подпрограмма «Реализация мероприятий по строительству жилого комплекса
 эконом – класса в рамках федеральной программы «Жилье для российской семьи»</t>
  </si>
  <si>
    <t>Подпрограмма «Переселение граждан из оползневых зон города Грозного»</t>
  </si>
  <si>
    <t>Подпрограмма «Обеспечение деятельности в сфере городского хозяйства»</t>
  </si>
  <si>
    <t>Оплата обязательных ежемесячных взносов на капитальный ремонт общего имущества в многоквартирных домах в части муниципального жилищного фонда</t>
  </si>
  <si>
    <t>1.</t>
  </si>
  <si>
    <t>2.</t>
  </si>
  <si>
    <t>Комитет городского хозяйства Мэрии  города Грозного</t>
  </si>
  <si>
    <t>Организация системного отлова безнадзорных животных, для дальнейшего содержания и стерилизации</t>
  </si>
  <si>
    <t>Вневедомственная охрана водозаборных сооружений</t>
  </si>
  <si>
    <t>Строительство дренажной системы городок Маяковского</t>
  </si>
  <si>
    <t>Замена ветхого трубопровода системы водоснабжения</t>
  </si>
  <si>
    <t>Замена ветхих канализационных сетей</t>
  </si>
  <si>
    <t>Капитальный ремонт лифтов</t>
  </si>
  <si>
    <t xml:space="preserve">Комитет городского хозяйства Мэрии  города Грозного;
Департамент жилищной политики Мэрии города Грозного;
Департамент строительства и архитектуры Мэрии города Грозного
</t>
  </si>
  <si>
    <t>Мэрия города Грозного (Департаментадминистративных органов); Департамент строительства и архитектуры Мэрии города Грозного</t>
  </si>
  <si>
    <t>Приобретение коммунальной спецтехники</t>
  </si>
  <si>
    <t>Изготовление аншлагов</t>
  </si>
  <si>
    <t>3.</t>
  </si>
  <si>
    <t>Ресурсное обеспечение реализации муниципальной программы 
«Жилищно-коммунальное хозяйство города Грозного» за счет средств бюджета города Грозного</t>
  </si>
  <si>
    <t>Муниципальная программа «Жилищно-коммунальное хозяйство города Грозного»</t>
  </si>
  <si>
    <t>Приобретение детских игровых площадок</t>
  </si>
  <si>
    <t>Организация похорон и содержание мест захоронения</t>
  </si>
  <si>
    <t>Расходы на выплаты по оплате труда работников муниципального учреждения</t>
  </si>
  <si>
    <t>Прочие расходы на обеспечение функций  муниципального учреждения</t>
  </si>
  <si>
    <t>Реализация установленных полномочий (функций) Комитетом городского хозяйства, организация управления муниципальной программой «Жилищно-коммунальное хозяйство города Грозного», в том числе:</t>
  </si>
  <si>
    <t>1.1</t>
  </si>
  <si>
    <t>1.2</t>
  </si>
  <si>
    <t>"</t>
  </si>
  <si>
    <t>2016-2020</t>
  </si>
  <si>
    <t>Уровень ежегодного достижения целевых показателей муниципальной программы «Жилищно-коммунальное хозяйство города Грозного»</t>
  </si>
  <si>
    <t>Обеспечение выполнения задач муниципальной программы «Жилищно-коммунальное хозяйство города Грозного» и достижения, предусмотренных программой, целевых показателей (индикаторов)</t>
  </si>
  <si>
    <t>Реализация установленных полномочий (функций) Комитетом городского хозяйства, организация управления муниципальной программой «Жилищно-коммунальное хозяйство города Грозного» (содержание аппарата)</t>
  </si>
  <si>
    <t>Переселение жителей города Грозного, проживающих на территориях, подверженных оползневым процессам</t>
  </si>
  <si>
    <t>Строительство домов для переселения  жителей города Грозного из оползневой зоны</t>
  </si>
  <si>
    <t>Строительство одноэтажных жилых домов (усадебного типа) для граждан, проживающих в опасной оползневой зоне</t>
  </si>
  <si>
    <t>Предоставление единовременной денежной выплаты на приобретение жилья</t>
  </si>
  <si>
    <t xml:space="preserve">Обустройство  семей  путем предоставления единовременной денежной выплаты на приобретение жилья
</t>
  </si>
  <si>
    <t>Предоставление единовременных денежных выплат на приобретение жилья для граждан, проживающих в опасной оползневой зоне</t>
  </si>
  <si>
    <t>Ввод жилья экономического класса на территории города Грозного</t>
  </si>
  <si>
    <t xml:space="preserve">обеспечение жильем экономического класса по ценам ниже рыночных граждан, которые имеют право на приобретение такого жилья </t>
  </si>
  <si>
    <t>2016-2018</t>
  </si>
  <si>
    <t>Мэрия города Грозного (Департамент экономики и муниципального заказа)</t>
  </si>
  <si>
    <t>Строительство жилого комплекса экономического класса</t>
  </si>
  <si>
    <t>Расселенная общая площадь жилых помещений</t>
  </si>
  <si>
    <t>Обеспечение жильем граждан, проживающих в аварийном жилищном фонде</t>
  </si>
  <si>
    <t xml:space="preserve">Расселение аварийных  домов, признанных в установленном порядке аварийными и подлежащими сносу в связи с физическим износом в процессе их эксплуатации;
Обеспечение безопасными и благоприятными условиями проживания жителей города Грозного проживающих в аварийных домах
</t>
  </si>
  <si>
    <t>Ликвидация аварийного жилищного фонда, признанного таковым до 31 декабря 2012 года</t>
  </si>
  <si>
    <t>Количество текущих ремонтов лифтов</t>
  </si>
  <si>
    <t xml:space="preserve">Увеличение доли жилых многоквартирных домов, в которых заменены, капитально отремонтированы лифты </t>
  </si>
  <si>
    <t>Техническое обслуживание лифтов</t>
  </si>
  <si>
    <t>5.</t>
  </si>
  <si>
    <t>Монтаж системы электронного диспетчерского контроля</t>
  </si>
  <si>
    <t>4.</t>
  </si>
  <si>
    <t>Текущий ремонт лифтов</t>
  </si>
  <si>
    <t>Количество капитально отремонтированных лифтов</t>
  </si>
  <si>
    <t xml:space="preserve">Количество замененных лифтов в многоквартирных домах;
Доля замененных лифтов по отношению к общему количеству лифтов, отработавших нормативный срок эксплуатации 25 лет;
</t>
  </si>
  <si>
    <t>Замена лифтов, отработавших нормативный срок эксплуатации</t>
  </si>
  <si>
    <t>Количество аварийных ситуаций на канализационных сетях</t>
  </si>
  <si>
    <t>повышение надежности работы системы водоснабжения и водоотведения города;  повышение качества услуг водоснабжения и водоотведения</t>
  </si>
  <si>
    <t>Замена ветхого трубопровода системы водоснабжения, пог. метр.</t>
  </si>
  <si>
    <t>Износ сетей водоотведения (канализации)</t>
  </si>
  <si>
    <t>Соответствие состава и свойств холодной воды установленным санитарным нормам и правилам (отношение удовлетворительных проб (показателей) к общему количеству взятых проб (показателей) за отчетный период)</t>
  </si>
  <si>
    <t>Количество аварийных ситуаций на системах холодного водоснабжения; Количество аварийных ситуаций на канализационных сетях;</t>
  </si>
  <si>
    <t>2017-2020</t>
  </si>
  <si>
    <t>Техническое  переоснащение систем водоснабжения и водоотведения</t>
  </si>
  <si>
    <t>Реализация программы комплексного развития системы коммунальной инфраструктуры города Грозного в части мероприятий по развитию системы теплоснабжения</t>
  </si>
  <si>
    <t>Количество аварийных ситуаций на системах теплоснабжения; Количество порывов на системах теплоснабжения; Количество аварийных ситуаций на системах горячего водоснабжения; Количество порывов на системах горячего водоснабжения</t>
  </si>
  <si>
    <t xml:space="preserve">повышение надежности работы системы теплоснабжения города;
повышение качества услуг теплоснабжения;
обеспечение системой теплоснабжения нового строительства жилья, объектов социальной сферы, производственных объектов
</t>
  </si>
  <si>
    <t>Организация подготовки тепловых сетей городского хозяйства к осенне-зимнему периоду</t>
  </si>
  <si>
    <t>Количество обустроенных скотомогильников и биотермических ям</t>
  </si>
  <si>
    <t>Улучшение санитарно-эпидемиологической и эпизоотической обстановки на территории города Грозного</t>
  </si>
  <si>
    <t>Обустройство скотомогильников и биотермических ям</t>
  </si>
  <si>
    <t>Сокращение численности безнадзорных животных с соблюдением принципов гуманности</t>
  </si>
  <si>
    <t>Повышение уровня удовлетворенности горожан качеством городской среды путем совершенствования систем по содержанию и утилизации бездомных животных</t>
  </si>
  <si>
    <t>Утилизация (захоронение) твердых бытовых отходов, вывозимых собственными силами; Утилизация (захоронение) твердых бытовых отходов, привезенных по талонам, транспортом других предприятий</t>
  </si>
  <si>
    <t>Совершенствование системы утилизации бытовых отходов</t>
  </si>
  <si>
    <t>Утилизация (захоронение) твердых бытовых отходов</t>
  </si>
  <si>
    <t>Снижение объема потребляемых муниципальными учреждениями энергетических ресурсов в сопоставимых условиях за счет осуществления мероприятий по энергосбережению и повышению энергетической эффективности</t>
  </si>
  <si>
    <t>экономия энергетических ресурсов от внедрения энергосберегающих мероприятий</t>
  </si>
  <si>
    <t>Ввод в эксплуатацию и развитие новых объектов тепло- и электроэнергетики, в том числе на основе использования возобновляемых источников энергии</t>
  </si>
  <si>
    <t>7.</t>
  </si>
  <si>
    <t>Мероприятия, направленные на поддержку и развитие достигнутого уровня энергосбережения и повышения энергетической эффективности, прежде всего, за счет реализации мер экономического стимулирования и внедрения новейших энергосберегающих технологий и оборудования</t>
  </si>
  <si>
    <t>6.</t>
  </si>
  <si>
    <t>Проведение мероприятий в области популяризации энергосбережения и повышения энергетической эффективности, формирование методических основ и информационного сопровождения реализации Подпрограммы</t>
  </si>
  <si>
    <t>Комплексное внедрение энергосберегающих технологий в экономике и социальной сфере города, предполагающее реализацию высоко затратных мероприятий по энергосбережению и повышению энергетической эффективности, направленных на достижение значительного улучшения показателей энергетической эффективности в долгосрочной перспективе</t>
  </si>
  <si>
    <t>Проведение обязательных и добровольных энергетических обследований и паспортизация объектов, разработка и реализация программ энергосбережения и повышения энергетической эффективности хозяйствующих субъектов</t>
  </si>
  <si>
    <t xml:space="preserve">Сокращение числа аварий инженерных систем коммунального хозяйства </t>
  </si>
  <si>
    <t>Разработка и внедрение автоматизированных систем контроля и учета расхода энергетических ресурсов, а также специализированных информационных систем</t>
  </si>
  <si>
    <t>Удовлетворение прироста энергопотребления за счет снижения энергоемкости муниципального продукта</t>
  </si>
  <si>
    <t>Завершение оснащения муниципальных учреждений и иных организациях с участием городского округа «город Грозный» приборами учета энергетических ресурсов</t>
  </si>
  <si>
    <t xml:space="preserve">3. </t>
  </si>
  <si>
    <t>Ведение реестра муниципального жилищного фонда</t>
  </si>
  <si>
    <t xml:space="preserve">Количество капитально отремонтированных многоквартирных домов;
Число граждан, улучшивших условия проживания, в связи с проведением капитального ремонта многоквартирных домов;
Площадь жилых помещений в многоквартирных домах, в которых проведен капитальный ремонт
</t>
  </si>
  <si>
    <t>повышение безопасности и комфортности условий проживаний граждан за счет проведения капитального ремонта общего имущества многоквартирных домов</t>
  </si>
  <si>
    <t>Взаимосвязь с целевыми показателями (индикаторами)</t>
  </si>
  <si>
    <t>Ожидаемый непосредственный результат</t>
  </si>
  <si>
    <t>Срок выполнения</t>
  </si>
  <si>
    <t>Ответственный исполнитель, соисполнители</t>
  </si>
  <si>
    <t>Наименование подпрограммы, основного мероприятия, мероприятия</t>
  </si>
  <si>
    <t>Перечень основных мероприятий муниципальной программы 
«Жилищно-коммунальное хозяйство города Грозного»</t>
  </si>
  <si>
    <t>процент</t>
  </si>
  <si>
    <t>Доля сотрудников, имеющих высшее профессиональное образование</t>
  </si>
  <si>
    <t>Доля сотрудников, прошедших обучение по программам повышения квалификаци и дополнительного профессионального образования</t>
  </si>
  <si>
    <t>__</t>
  </si>
  <si>
    <t>человек</t>
  </si>
  <si>
    <t>53
(246)</t>
  </si>
  <si>
    <t>семья (человек)</t>
  </si>
  <si>
    <t xml:space="preserve">Предоставление единовременной денежной выплаты на приобретение жилья </t>
  </si>
  <si>
    <t>кв.м.</t>
  </si>
  <si>
    <t>единиц</t>
  </si>
  <si>
    <t>Количестиво заявок на устранение неисправности лифтов в жилых домах</t>
  </si>
  <si>
    <t>Снижение дебиторской задолженности  за лифтовое обслуживание</t>
  </si>
  <si>
    <t xml:space="preserve">Увеличение сборов за оплату услуг лифтового обслуживания </t>
  </si>
  <si>
    <t>млн.руб.</t>
  </si>
  <si>
    <t xml:space="preserve">Привлечение внебюджетных источников на реализацию инвестиционных проектов в сфере лифтового хозяйства </t>
  </si>
  <si>
    <t>Доля замененных лифтов по отношению к общему количеству лифтов, отработавших нормативный срок эксплуатации 25 лет</t>
  </si>
  <si>
    <t>Количество замененных лифтов в многоквартирных домах</t>
  </si>
  <si>
    <t>пог. метр</t>
  </si>
  <si>
    <t xml:space="preserve">Замена ветхого трубопровода системы водоснабжения </t>
  </si>
  <si>
    <t xml:space="preserve">Количество заявок на устранение аварийных ситуаций на сетях водоснабжения и водоотведения </t>
  </si>
  <si>
    <t>Снижение дебиторской задолженности физических и юридических лиц за услуги водоснабжения и водоотведения</t>
  </si>
  <si>
    <t>Увеличение сборов за оплату услуг водоснабжения и водоотведения от физических и юридических лиц</t>
  </si>
  <si>
    <t>Привлечение внебюджетных источников на реализацию инвестиционных проектов в сфере водоснабжения и водоотведения</t>
  </si>
  <si>
    <t>Количество аварий на канализационных сетях</t>
  </si>
  <si>
    <t>Количество аварий на системах холодного водоснабжения</t>
  </si>
  <si>
    <t>Износ сетей холодного водоснабжения</t>
  </si>
  <si>
    <t>Количество заявок на устранение аварийных ситуаций на сетях теплоснабжения и горячего водоснабжения</t>
  </si>
  <si>
    <t>Снижение дебиторской задолженности физических и юридических лиц за услуги теплоснабжения</t>
  </si>
  <si>
    <t>Увеличение сборов за оплату услуг теплоснабжения от физических и юридических лиц</t>
  </si>
  <si>
    <t>Привлечение внебюджетных источников на реализацию инвестиционных проектов в сфере теплоснабжения</t>
  </si>
  <si>
    <t>Доля горячей воды, расчёты за которую производятся с использованием приборов учета, установленных в центральных тепловых пунктах</t>
  </si>
  <si>
    <t>Доля горячей воды, поданной с нарушением установленных требований в части температурных и гидравлических режимов</t>
  </si>
  <si>
    <t>Доля домов, в которых летнее отключение горячей воды по факту превышает установленный нормативных срок для выполнения профилактических работ</t>
  </si>
  <si>
    <t>Количество порывов на системах горячего водоснабжения</t>
  </si>
  <si>
    <t>Количество аварий на системах горячего водоснабжения</t>
  </si>
  <si>
    <t>Износ сетей горячего водоснабжения</t>
  </si>
  <si>
    <t>Удельный вес сетей теплоснабжения нуждающихся  замене</t>
  </si>
  <si>
    <t>Доля потребителей в жилых многоквартирных домах, обеспеченных доступом к системе теплоснабжения</t>
  </si>
  <si>
    <t xml:space="preserve">единиц </t>
  </si>
  <si>
    <t>Количество порывов на системах теплоснабжения</t>
  </si>
  <si>
    <t>Количество аварий на системах теплоснабжения</t>
  </si>
  <si>
    <t>Износ инженерных теплосетей (магистральные сети)</t>
  </si>
  <si>
    <t>-</t>
  </si>
  <si>
    <t>Привлечение внебюджетных источников на реализацию инвестиционных проектов в сфере утилизации твердых бытовых отходов</t>
  </si>
  <si>
    <t>Снижение объема потребляемых муниципальными учреждениями энергетических ресурсов в сопоставимых условиях за счет осуществления мероприятий по энергосбережению и повышению энергетической эффективности по отношению к уровню 2009 года</t>
  </si>
  <si>
    <t>Сокращение числа аварий инженерных систем коммунального хозяйства  к уровню 2010 года</t>
  </si>
  <si>
    <t>Удовлетворение прироста энергопотребления за счет снижения энергоемкости муниципального продукта по отношению к уровню 2007 года</t>
  </si>
  <si>
    <t>Площадь жилых помещений в многоквартирных домах, в которых проведен капитальный ремонт</t>
  </si>
  <si>
    <t>Число граждан, улучшивших условия проживания, в связи с проведением капитального ремонта многоквартирных домов</t>
  </si>
  <si>
    <t>Количество капитально отремонтированных многоквартирных домов</t>
  </si>
  <si>
    <t>прогноз</t>
  </si>
  <si>
    <t>оценка</t>
  </si>
  <si>
    <t>отчет</t>
  </si>
  <si>
    <t>Значения целевых показателей (индикаторов)</t>
  </si>
  <si>
    <t>Единица измерения</t>
  </si>
  <si>
    <t>Наименование целевого показателя (индикатора)</t>
  </si>
  <si>
    <t>№ п/п</t>
  </si>
  <si>
    <t>Сведения о составе и значениях целевых показателей (индикаторов) 
муниципальной программы «Жилищно-коммунальное хозяйство города Грозного»</t>
  </si>
  <si>
    <t>Приложение 1 
к муниципальной программе
«Жилищно-коммунальное хозяйство города Грозного»</t>
  </si>
  <si>
    <t>Приложение 2
к муниципальной программе
«Жилищно-коммунальное хозяйство города Грозного»</t>
  </si>
  <si>
    <t>Приложение 3
к муниципальной программе
«Жилищно-коммунальное хозяйство города Грозного»</t>
  </si>
  <si>
    <t>Приложение 4
к муниципальной программе
«Жилищно-коммунальное хозяйство города Грозного»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</si>
</sst>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/>
    </xf>
    <xf numFmtId="0" fontId="42" fillId="0" borderId="10" xfId="0" applyFont="1" applyBorder="1" applyAlignment="1">
      <alignment wrapText="1"/>
    </xf>
    <xf numFmtId="164" fontId="41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16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left" vertical="center" wrapText="1" indent="1"/>
    </xf>
    <xf numFmtId="164" fontId="41" fillId="33" borderId="10" xfId="0" applyNumberFormat="1" applyFont="1" applyFill="1" applyBorder="1" applyAlignment="1">
      <alignment horizontal="center" vertical="center" wrapText="1"/>
    </xf>
    <xf numFmtId="164" fontId="41" fillId="33" borderId="10" xfId="0" applyNumberFormat="1" applyFont="1" applyFill="1" applyBorder="1" applyAlignment="1">
      <alignment horizontal="center" vertical="center"/>
    </xf>
    <xf numFmtId="164" fontId="42" fillId="33" borderId="10" xfId="0" applyNumberFormat="1" applyFont="1" applyFill="1" applyBorder="1" applyAlignment="1">
      <alignment horizontal="center" vertical="center" wrapText="1"/>
    </xf>
    <xf numFmtId="164" fontId="42" fillId="33" borderId="10" xfId="0" applyNumberFormat="1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64" fontId="42" fillId="0" borderId="10" xfId="0" applyNumberFormat="1" applyFont="1" applyFill="1" applyBorder="1" applyAlignment="1">
      <alignment horizontal="center" vertical="center"/>
    </xf>
    <xf numFmtId="164" fontId="41" fillId="0" borderId="10" xfId="0" applyNumberFormat="1" applyFont="1" applyFill="1" applyBorder="1" applyAlignment="1">
      <alignment horizontal="center" vertical="center"/>
    </xf>
    <xf numFmtId="9" fontId="41" fillId="0" borderId="10" xfId="55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  <xf numFmtId="0" fontId="44" fillId="0" borderId="0" xfId="0" applyFont="1" applyAlignment="1">
      <alignment horizontal="right" wrapText="1"/>
    </xf>
    <xf numFmtId="0" fontId="42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49" fontId="44" fillId="0" borderId="10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3" fontId="44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/>
    </xf>
    <xf numFmtId="0" fontId="44" fillId="34" borderId="10" xfId="0" applyFont="1" applyFill="1" applyBorder="1" applyAlignment="1">
      <alignment wrapText="1"/>
    </xf>
    <xf numFmtId="0" fontId="41" fillId="34" borderId="0" xfId="0" applyFont="1" applyFill="1" applyAlignment="1">
      <alignment/>
    </xf>
    <xf numFmtId="4" fontId="44" fillId="34" borderId="10" xfId="0" applyNumberFormat="1" applyFont="1" applyFill="1" applyBorder="1" applyAlignment="1">
      <alignment horizontal="center" vertical="center"/>
    </xf>
    <xf numFmtId="3" fontId="44" fillId="34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view="pageLayout" workbookViewId="0" topLeftCell="A1">
      <selection activeCell="F12" sqref="F12"/>
    </sheetView>
  </sheetViews>
  <sheetFormatPr defaultColWidth="9.140625" defaultRowHeight="15"/>
  <cols>
    <col min="1" max="1" width="7.00390625" style="2" customWidth="1"/>
    <col min="2" max="2" width="42.140625" style="2" customWidth="1"/>
    <col min="3" max="3" width="16.57421875" style="2" customWidth="1"/>
    <col min="4" max="4" width="15.57421875" style="2" customWidth="1"/>
    <col min="5" max="5" width="14.8515625" style="2" customWidth="1"/>
    <col min="6" max="6" width="14.421875" style="2" customWidth="1"/>
    <col min="7" max="7" width="14.7109375" style="2" customWidth="1"/>
    <col min="8" max="8" width="15.140625" style="2" customWidth="1"/>
    <col min="9" max="9" width="14.140625" style="2" customWidth="1"/>
    <col min="10" max="10" width="14.57421875" style="2" customWidth="1"/>
    <col min="11" max="16384" width="9.140625" style="2" customWidth="1"/>
  </cols>
  <sheetData>
    <row r="1" spans="7:10" ht="65.25" customHeight="1">
      <c r="G1" s="29" t="s">
        <v>183</v>
      </c>
      <c r="H1" s="29"/>
      <c r="I1" s="29"/>
      <c r="J1" s="29"/>
    </row>
    <row r="2" ht="21" customHeight="1"/>
    <row r="3" spans="1:10" ht="55.5" customHeight="1">
      <c r="A3" s="76" t="s">
        <v>182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8.75">
      <c r="A4" s="74" t="s">
        <v>181</v>
      </c>
      <c r="B4" s="74" t="s">
        <v>180</v>
      </c>
      <c r="C4" s="74" t="s">
        <v>179</v>
      </c>
      <c r="D4" s="74" t="s">
        <v>178</v>
      </c>
      <c r="E4" s="74"/>
      <c r="F4" s="74"/>
      <c r="G4" s="74"/>
      <c r="H4" s="74"/>
      <c r="I4" s="74"/>
      <c r="J4" s="74"/>
    </row>
    <row r="5" spans="1:10" ht="18.75">
      <c r="A5" s="74"/>
      <c r="B5" s="74"/>
      <c r="C5" s="74"/>
      <c r="D5" s="59">
        <v>2014</v>
      </c>
      <c r="E5" s="59">
        <v>2015</v>
      </c>
      <c r="F5" s="59">
        <v>2016</v>
      </c>
      <c r="G5" s="59">
        <v>2017</v>
      </c>
      <c r="H5" s="59">
        <v>2018</v>
      </c>
      <c r="I5" s="59">
        <v>2019</v>
      </c>
      <c r="J5" s="59">
        <v>2020</v>
      </c>
    </row>
    <row r="6" spans="1:10" ht="18.75">
      <c r="A6" s="74"/>
      <c r="B6" s="74"/>
      <c r="C6" s="74"/>
      <c r="D6" s="59" t="s">
        <v>177</v>
      </c>
      <c r="E6" s="59" t="s">
        <v>176</v>
      </c>
      <c r="F6" s="59" t="s">
        <v>175</v>
      </c>
      <c r="G6" s="59" t="s">
        <v>175</v>
      </c>
      <c r="H6" s="59" t="s">
        <v>175</v>
      </c>
      <c r="I6" s="59" t="s">
        <v>175</v>
      </c>
      <c r="J6" s="59" t="s">
        <v>175</v>
      </c>
    </row>
    <row r="7" spans="1:10" ht="18.75">
      <c r="A7" s="52"/>
      <c r="B7" s="72" t="s">
        <v>18</v>
      </c>
      <c r="C7" s="72"/>
      <c r="D7" s="72"/>
      <c r="E7" s="72"/>
      <c r="F7" s="72"/>
      <c r="G7" s="72"/>
      <c r="H7" s="72"/>
      <c r="I7" s="72"/>
      <c r="J7" s="72"/>
    </row>
    <row r="8" spans="1:10" ht="47.25">
      <c r="A8" s="52">
        <v>1</v>
      </c>
      <c r="B8" s="70" t="s">
        <v>174</v>
      </c>
      <c r="C8" s="52" t="s">
        <v>163</v>
      </c>
      <c r="D8" s="52">
        <v>42</v>
      </c>
      <c r="E8" s="52">
        <v>42</v>
      </c>
      <c r="F8" s="52">
        <v>42</v>
      </c>
      <c r="G8" s="52">
        <v>42</v>
      </c>
      <c r="H8" s="52">
        <v>42</v>
      </c>
      <c r="I8" s="52">
        <v>42</v>
      </c>
      <c r="J8" s="52">
        <v>42</v>
      </c>
    </row>
    <row r="9" spans="1:10" ht="63">
      <c r="A9" s="52">
        <v>2</v>
      </c>
      <c r="B9" s="70" t="s">
        <v>173</v>
      </c>
      <c r="C9" s="52" t="s">
        <v>129</v>
      </c>
      <c r="D9" s="63">
        <v>9864</v>
      </c>
      <c r="E9" s="63">
        <v>9864</v>
      </c>
      <c r="F9" s="63">
        <v>9864</v>
      </c>
      <c r="G9" s="63">
        <v>9864</v>
      </c>
      <c r="H9" s="63">
        <v>9864</v>
      </c>
      <c r="I9" s="63">
        <v>9864</v>
      </c>
      <c r="J9" s="63">
        <v>9864</v>
      </c>
    </row>
    <row r="10" spans="1:10" ht="47.25">
      <c r="A10" s="52">
        <v>3</v>
      </c>
      <c r="B10" s="70" t="s">
        <v>172</v>
      </c>
      <c r="C10" s="52" t="s">
        <v>133</v>
      </c>
      <c r="D10" s="52"/>
      <c r="E10" s="52"/>
      <c r="F10" s="52"/>
      <c r="G10" s="52"/>
      <c r="H10" s="52"/>
      <c r="I10" s="52"/>
      <c r="J10" s="52"/>
    </row>
    <row r="11" spans="1:10" ht="32.25" customHeight="1">
      <c r="A11" s="52"/>
      <c r="B11" s="72" t="s">
        <v>19</v>
      </c>
      <c r="C11" s="72"/>
      <c r="D11" s="72"/>
      <c r="E11" s="72"/>
      <c r="F11" s="72"/>
      <c r="G11" s="72"/>
      <c r="H11" s="72"/>
      <c r="I11" s="72"/>
      <c r="J11" s="72"/>
    </row>
    <row r="12" spans="1:10" ht="78.75">
      <c r="A12" s="52">
        <v>1</v>
      </c>
      <c r="B12" s="70" t="s">
        <v>171</v>
      </c>
      <c r="C12" s="52" t="s">
        <v>125</v>
      </c>
      <c r="D12" s="73"/>
      <c r="E12" s="73"/>
      <c r="F12" s="73"/>
      <c r="G12" s="73"/>
      <c r="H12" s="73"/>
      <c r="I12" s="73"/>
      <c r="J12" s="73"/>
    </row>
    <row r="13" spans="1:10" ht="47.25">
      <c r="A13" s="52">
        <v>2</v>
      </c>
      <c r="B13" s="70" t="s">
        <v>170</v>
      </c>
      <c r="C13" s="52" t="s">
        <v>125</v>
      </c>
      <c r="D13" s="73"/>
      <c r="E13" s="73"/>
      <c r="F13" s="73"/>
      <c r="G13" s="73"/>
      <c r="H13" s="73"/>
      <c r="I13" s="73"/>
      <c r="J13" s="73"/>
    </row>
    <row r="14" spans="1:10" ht="126">
      <c r="A14" s="52">
        <v>3</v>
      </c>
      <c r="B14" s="70" t="s">
        <v>169</v>
      </c>
      <c r="C14" s="52" t="s">
        <v>125</v>
      </c>
      <c r="D14" s="73"/>
      <c r="E14" s="73"/>
      <c r="F14" s="73"/>
      <c r="G14" s="73"/>
      <c r="H14" s="73"/>
      <c r="I14" s="73"/>
      <c r="J14" s="73"/>
    </row>
    <row r="15" spans="1:10" ht="18.75">
      <c r="A15" s="52"/>
      <c r="B15" s="72" t="s">
        <v>20</v>
      </c>
      <c r="C15" s="72"/>
      <c r="D15" s="72"/>
      <c r="E15" s="72"/>
      <c r="F15" s="72"/>
      <c r="G15" s="72"/>
      <c r="H15" s="72"/>
      <c r="I15" s="72"/>
      <c r="J15" s="72"/>
    </row>
    <row r="16" spans="1:10" ht="47.25">
      <c r="A16" s="52">
        <v>1</v>
      </c>
      <c r="B16" s="70" t="s">
        <v>97</v>
      </c>
      <c r="C16" s="52" t="s">
        <v>125</v>
      </c>
      <c r="D16" s="52">
        <v>100</v>
      </c>
      <c r="E16" s="52">
        <v>100</v>
      </c>
      <c r="F16" s="52">
        <v>100</v>
      </c>
      <c r="G16" s="52">
        <v>100</v>
      </c>
      <c r="H16" s="52">
        <v>100</v>
      </c>
      <c r="I16" s="52">
        <v>100</v>
      </c>
      <c r="J16" s="52">
        <v>100</v>
      </c>
    </row>
    <row r="17" spans="1:10" ht="32.25">
      <c r="A17" s="52">
        <v>2</v>
      </c>
      <c r="B17" s="65" t="s">
        <v>94</v>
      </c>
      <c r="C17" s="52" t="s">
        <v>163</v>
      </c>
      <c r="D17" s="71">
        <v>0</v>
      </c>
      <c r="E17" s="71">
        <v>0</v>
      </c>
      <c r="F17" s="71">
        <v>1</v>
      </c>
      <c r="G17" s="71">
        <v>1</v>
      </c>
      <c r="H17" s="71">
        <v>1</v>
      </c>
      <c r="I17" s="71">
        <v>1</v>
      </c>
      <c r="J17" s="71">
        <v>1</v>
      </c>
    </row>
    <row r="18" spans="1:10" ht="63.75">
      <c r="A18" s="52">
        <v>3</v>
      </c>
      <c r="B18" s="65" t="s">
        <v>168</v>
      </c>
      <c r="C18" s="52" t="s">
        <v>138</v>
      </c>
      <c r="D18" s="71" t="s">
        <v>167</v>
      </c>
      <c r="E18" s="71" t="s">
        <v>167</v>
      </c>
      <c r="F18" s="71" t="s">
        <v>167</v>
      </c>
      <c r="G18" s="71" t="s">
        <v>167</v>
      </c>
      <c r="H18" s="71" t="s">
        <v>167</v>
      </c>
      <c r="I18" s="71" t="s">
        <v>167</v>
      </c>
      <c r="J18" s="71" t="s">
        <v>167</v>
      </c>
    </row>
    <row r="19" spans="1:10" ht="18.75">
      <c r="A19" s="58"/>
      <c r="B19" s="57" t="s">
        <v>21</v>
      </c>
      <c r="C19" s="56"/>
      <c r="D19" s="56"/>
      <c r="E19" s="56"/>
      <c r="F19" s="56"/>
      <c r="G19" s="56"/>
      <c r="H19" s="56"/>
      <c r="I19" s="56"/>
      <c r="J19" s="55"/>
    </row>
    <row r="20" spans="1:10" ht="32.25">
      <c r="A20" s="52">
        <v>1</v>
      </c>
      <c r="B20" s="53" t="s">
        <v>166</v>
      </c>
      <c r="C20" s="52" t="s">
        <v>125</v>
      </c>
      <c r="D20" s="52">
        <v>38.1</v>
      </c>
      <c r="E20" s="52">
        <v>42.2</v>
      </c>
      <c r="F20" s="52">
        <v>38.1</v>
      </c>
      <c r="G20" s="52">
        <v>42.2</v>
      </c>
      <c r="H20" s="52">
        <v>38.1</v>
      </c>
      <c r="I20" s="52">
        <v>42.2</v>
      </c>
      <c r="J20" s="52">
        <v>42.2</v>
      </c>
    </row>
    <row r="21" spans="1:10" ht="32.25">
      <c r="A21" s="52">
        <v>2</v>
      </c>
      <c r="B21" s="53" t="s">
        <v>165</v>
      </c>
      <c r="C21" s="52" t="s">
        <v>163</v>
      </c>
      <c r="D21" s="52">
        <v>3</v>
      </c>
      <c r="E21" s="52">
        <v>1</v>
      </c>
      <c r="F21" s="52">
        <v>3</v>
      </c>
      <c r="G21" s="52">
        <v>1</v>
      </c>
      <c r="H21" s="52">
        <v>3</v>
      </c>
      <c r="I21" s="52">
        <v>1</v>
      </c>
      <c r="J21" s="52">
        <v>1</v>
      </c>
    </row>
    <row r="22" spans="1:10" ht="32.25">
      <c r="A22" s="52">
        <v>3</v>
      </c>
      <c r="B22" s="53" t="s">
        <v>164</v>
      </c>
      <c r="C22" s="52" t="s">
        <v>163</v>
      </c>
      <c r="D22" s="52">
        <v>32</v>
      </c>
      <c r="E22" s="52">
        <v>41</v>
      </c>
      <c r="F22" s="52">
        <v>32</v>
      </c>
      <c r="G22" s="52">
        <v>41</v>
      </c>
      <c r="H22" s="52">
        <v>32</v>
      </c>
      <c r="I22" s="52">
        <v>41</v>
      </c>
      <c r="J22" s="52">
        <v>41</v>
      </c>
    </row>
    <row r="23" spans="1:10" ht="48">
      <c r="A23" s="52">
        <v>4</v>
      </c>
      <c r="B23" s="53" t="s">
        <v>162</v>
      </c>
      <c r="C23" s="52" t="s">
        <v>125</v>
      </c>
      <c r="D23" s="52">
        <v>100</v>
      </c>
      <c r="E23" s="52">
        <v>100</v>
      </c>
      <c r="F23" s="52">
        <v>100</v>
      </c>
      <c r="G23" s="52">
        <v>100</v>
      </c>
      <c r="H23" s="52">
        <v>100</v>
      </c>
      <c r="I23" s="52">
        <v>100</v>
      </c>
      <c r="J23" s="52">
        <v>100</v>
      </c>
    </row>
    <row r="24" spans="1:10" ht="32.25">
      <c r="A24" s="52">
        <v>5</v>
      </c>
      <c r="B24" s="53" t="s">
        <v>161</v>
      </c>
      <c r="C24" s="52" t="s">
        <v>125</v>
      </c>
      <c r="D24" s="52">
        <v>42</v>
      </c>
      <c r="E24" s="52">
        <v>43</v>
      </c>
      <c r="F24" s="52">
        <v>43</v>
      </c>
      <c r="G24" s="52">
        <v>43</v>
      </c>
      <c r="H24" s="52">
        <v>43</v>
      </c>
      <c r="I24" s="52">
        <v>43</v>
      </c>
      <c r="J24" s="52">
        <v>43</v>
      </c>
    </row>
    <row r="25" spans="1:10" ht="18.75">
      <c r="A25" s="52">
        <v>6</v>
      </c>
      <c r="B25" s="65" t="s">
        <v>160</v>
      </c>
      <c r="C25" s="52" t="s">
        <v>125</v>
      </c>
      <c r="D25" s="52">
        <v>60</v>
      </c>
      <c r="E25" s="52">
        <v>62</v>
      </c>
      <c r="F25" s="52">
        <v>62</v>
      </c>
      <c r="G25" s="52">
        <v>62</v>
      </c>
      <c r="H25" s="52">
        <v>62</v>
      </c>
      <c r="I25" s="52">
        <v>62</v>
      </c>
      <c r="J25" s="52">
        <v>62</v>
      </c>
    </row>
    <row r="26" spans="1:10" ht="32.25">
      <c r="A26" s="52">
        <v>7</v>
      </c>
      <c r="B26" s="65" t="s">
        <v>159</v>
      </c>
      <c r="C26" s="52" t="s">
        <v>134</v>
      </c>
      <c r="D26" s="52">
        <v>4</v>
      </c>
      <c r="E26" s="52">
        <v>3</v>
      </c>
      <c r="F26" s="52">
        <v>3</v>
      </c>
      <c r="G26" s="52">
        <v>3</v>
      </c>
      <c r="H26" s="52">
        <v>3</v>
      </c>
      <c r="I26" s="52">
        <v>3</v>
      </c>
      <c r="J26" s="52">
        <v>3</v>
      </c>
    </row>
    <row r="27" spans="1:10" ht="43.5" customHeight="1">
      <c r="A27" s="52">
        <v>8</v>
      </c>
      <c r="B27" s="65" t="s">
        <v>158</v>
      </c>
      <c r="C27" s="52" t="s">
        <v>134</v>
      </c>
      <c r="D27" s="52">
        <v>12</v>
      </c>
      <c r="E27" s="52">
        <v>15</v>
      </c>
      <c r="F27" s="52">
        <v>12</v>
      </c>
      <c r="G27" s="52">
        <v>12</v>
      </c>
      <c r="H27" s="52">
        <v>12</v>
      </c>
      <c r="I27" s="52">
        <v>12</v>
      </c>
      <c r="J27" s="52">
        <v>12</v>
      </c>
    </row>
    <row r="28" spans="1:10" ht="100.5" customHeight="1">
      <c r="A28" s="52">
        <v>9</v>
      </c>
      <c r="B28" s="65" t="s">
        <v>157</v>
      </c>
      <c r="C28" s="52" t="s">
        <v>125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</row>
    <row r="29" spans="1:10" ht="63.75">
      <c r="A29" s="52">
        <v>10</v>
      </c>
      <c r="B29" s="65" t="s">
        <v>156</v>
      </c>
      <c r="C29" s="52" t="s">
        <v>125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</row>
    <row r="30" spans="1:10" ht="63.75">
      <c r="A30" s="52">
        <v>11</v>
      </c>
      <c r="B30" s="65" t="s">
        <v>155</v>
      </c>
      <c r="C30" s="52" t="s">
        <v>125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</row>
    <row r="31" spans="1:10" ht="63.75">
      <c r="A31" s="52">
        <v>12</v>
      </c>
      <c r="B31" s="65" t="s">
        <v>154</v>
      </c>
      <c r="C31" s="52" t="s">
        <v>138</v>
      </c>
      <c r="D31" s="54" t="s">
        <v>128</v>
      </c>
      <c r="E31" s="54" t="s">
        <v>128</v>
      </c>
      <c r="F31" s="54" t="s">
        <v>128</v>
      </c>
      <c r="G31" s="54" t="s">
        <v>128</v>
      </c>
      <c r="H31" s="54" t="s">
        <v>128</v>
      </c>
      <c r="I31" s="54" t="s">
        <v>128</v>
      </c>
      <c r="J31" s="54" t="s">
        <v>128</v>
      </c>
    </row>
    <row r="32" spans="1:10" ht="66" customHeight="1">
      <c r="A32" s="52">
        <v>13</v>
      </c>
      <c r="B32" s="65" t="s">
        <v>153</v>
      </c>
      <c r="C32" s="52" t="s">
        <v>125</v>
      </c>
      <c r="D32" s="52">
        <v>93.7</v>
      </c>
      <c r="E32" s="52">
        <v>96.11</v>
      </c>
      <c r="F32" s="52">
        <v>100</v>
      </c>
      <c r="G32" s="52">
        <v>100</v>
      </c>
      <c r="H32" s="52">
        <v>100</v>
      </c>
      <c r="I32" s="52">
        <v>100</v>
      </c>
      <c r="J32" s="52">
        <v>100</v>
      </c>
    </row>
    <row r="33" spans="1:10" ht="48">
      <c r="A33" s="52">
        <v>14</v>
      </c>
      <c r="B33" s="65" t="s">
        <v>152</v>
      </c>
      <c r="C33" s="52" t="s">
        <v>125</v>
      </c>
      <c r="D33" s="52">
        <v>5.16</v>
      </c>
      <c r="E33" s="52">
        <v>5.16</v>
      </c>
      <c r="F33" s="52">
        <v>5.16</v>
      </c>
      <c r="G33" s="52">
        <v>5.16</v>
      </c>
      <c r="H33" s="52">
        <v>5.16</v>
      </c>
      <c r="I33" s="52">
        <v>5.16</v>
      </c>
      <c r="J33" s="52">
        <v>5.16</v>
      </c>
    </row>
    <row r="34" spans="1:10" ht="63.75">
      <c r="A34" s="52">
        <v>15</v>
      </c>
      <c r="B34" s="65" t="s">
        <v>151</v>
      </c>
      <c r="C34" s="52" t="s">
        <v>134</v>
      </c>
      <c r="D34" s="52"/>
      <c r="E34" s="52"/>
      <c r="F34" s="52"/>
      <c r="G34" s="52"/>
      <c r="H34" s="52"/>
      <c r="I34" s="52"/>
      <c r="J34" s="52"/>
    </row>
    <row r="35" spans="1:10" ht="18.75">
      <c r="A35" s="58"/>
      <c r="B35" s="57" t="s">
        <v>22</v>
      </c>
      <c r="C35" s="56"/>
      <c r="D35" s="56"/>
      <c r="E35" s="56"/>
      <c r="F35" s="56"/>
      <c r="G35" s="56"/>
      <c r="H35" s="56"/>
      <c r="I35" s="56"/>
      <c r="J35" s="55"/>
    </row>
    <row r="36" spans="1:10" ht="18.75">
      <c r="A36" s="52">
        <v>1</v>
      </c>
      <c r="B36" s="53" t="s">
        <v>150</v>
      </c>
      <c r="C36" s="52" t="s">
        <v>125</v>
      </c>
      <c r="D36" s="52">
        <v>70</v>
      </c>
      <c r="E36" s="52">
        <v>70</v>
      </c>
      <c r="F36" s="52">
        <v>70</v>
      </c>
      <c r="G36" s="52">
        <v>70</v>
      </c>
      <c r="H36" s="52">
        <v>70</v>
      </c>
      <c r="I36" s="52">
        <v>70</v>
      </c>
      <c r="J36" s="52">
        <v>70</v>
      </c>
    </row>
    <row r="37" spans="1:10" ht="32.25">
      <c r="A37" s="52">
        <v>2</v>
      </c>
      <c r="B37" s="53" t="s">
        <v>149</v>
      </c>
      <c r="C37" s="52" t="s">
        <v>134</v>
      </c>
      <c r="D37" s="63">
        <v>4036</v>
      </c>
      <c r="E37" s="63">
        <v>3457</v>
      </c>
      <c r="F37" s="63">
        <v>3457</v>
      </c>
      <c r="G37" s="63">
        <v>3457</v>
      </c>
      <c r="H37" s="63">
        <v>3457</v>
      </c>
      <c r="I37" s="63">
        <v>3457</v>
      </c>
      <c r="J37" s="63">
        <v>3457</v>
      </c>
    </row>
    <row r="38" spans="1:10" ht="133.5" customHeight="1">
      <c r="A38" s="52">
        <v>3</v>
      </c>
      <c r="B38" s="53" t="s">
        <v>86</v>
      </c>
      <c r="C38" s="52" t="s">
        <v>125</v>
      </c>
      <c r="D38" s="52">
        <v>85.5</v>
      </c>
      <c r="E38" s="52">
        <v>88</v>
      </c>
      <c r="F38" s="52">
        <v>88</v>
      </c>
      <c r="G38" s="52">
        <v>88</v>
      </c>
      <c r="H38" s="52">
        <v>88</v>
      </c>
      <c r="I38" s="52">
        <v>88</v>
      </c>
      <c r="J38" s="52">
        <v>88</v>
      </c>
    </row>
    <row r="39" spans="1:10" ht="43.5" customHeight="1">
      <c r="A39" s="52">
        <v>4</v>
      </c>
      <c r="B39" s="53" t="s">
        <v>148</v>
      </c>
      <c r="C39" s="52" t="s">
        <v>134</v>
      </c>
      <c r="D39" s="63">
        <v>8124</v>
      </c>
      <c r="E39" s="63">
        <v>7602</v>
      </c>
      <c r="F39" s="63">
        <v>7602</v>
      </c>
      <c r="G39" s="63">
        <v>7602</v>
      </c>
      <c r="H39" s="63">
        <v>7602</v>
      </c>
      <c r="I39" s="63">
        <v>7602</v>
      </c>
      <c r="J39" s="63">
        <v>7602</v>
      </c>
    </row>
    <row r="40" spans="1:10" ht="43.5" customHeight="1">
      <c r="A40" s="52">
        <v>5</v>
      </c>
      <c r="B40" s="53" t="s">
        <v>85</v>
      </c>
      <c r="C40" s="52" t="s">
        <v>125</v>
      </c>
      <c r="D40" s="52">
        <v>70</v>
      </c>
      <c r="E40" s="52">
        <v>70</v>
      </c>
      <c r="F40" s="52">
        <v>70</v>
      </c>
      <c r="G40" s="52">
        <v>70</v>
      </c>
      <c r="H40" s="52">
        <v>70</v>
      </c>
      <c r="I40" s="52">
        <v>70</v>
      </c>
      <c r="J40" s="52">
        <v>70</v>
      </c>
    </row>
    <row r="41" spans="1:10" ht="63.75">
      <c r="A41" s="52">
        <v>6</v>
      </c>
      <c r="B41" s="65" t="s">
        <v>147</v>
      </c>
      <c r="C41" s="52" t="s">
        <v>138</v>
      </c>
      <c r="D41" s="54" t="s">
        <v>128</v>
      </c>
      <c r="E41" s="54" t="s">
        <v>128</v>
      </c>
      <c r="F41" s="54" t="s">
        <v>128</v>
      </c>
      <c r="G41" s="54" t="s">
        <v>128</v>
      </c>
      <c r="H41" s="54" t="s">
        <v>128</v>
      </c>
      <c r="I41" s="54" t="s">
        <v>128</v>
      </c>
      <c r="J41" s="54" t="s">
        <v>128</v>
      </c>
    </row>
    <row r="42" spans="1:10" ht="66" customHeight="1">
      <c r="A42" s="52">
        <v>7</v>
      </c>
      <c r="B42" s="65" t="s">
        <v>146</v>
      </c>
      <c r="C42" s="52" t="s">
        <v>125</v>
      </c>
      <c r="D42" s="54" t="s">
        <v>128</v>
      </c>
      <c r="E42" s="52">
        <v>43.6</v>
      </c>
      <c r="F42" s="52">
        <v>43.6</v>
      </c>
      <c r="G42" s="52">
        <v>43.6</v>
      </c>
      <c r="H42" s="52">
        <v>43.6</v>
      </c>
      <c r="I42" s="52">
        <v>43.6</v>
      </c>
      <c r="J42" s="52">
        <v>43.6</v>
      </c>
    </row>
    <row r="43" spans="1:10" ht="80.25" customHeight="1">
      <c r="A43" s="52">
        <v>8</v>
      </c>
      <c r="B43" s="65" t="s">
        <v>145</v>
      </c>
      <c r="C43" s="52" t="s">
        <v>125</v>
      </c>
      <c r="D43" s="52"/>
      <c r="E43" s="52">
        <v>25.3</v>
      </c>
      <c r="F43" s="52">
        <v>25.3</v>
      </c>
      <c r="G43" s="52">
        <v>25.3</v>
      </c>
      <c r="H43" s="52">
        <v>25.3</v>
      </c>
      <c r="I43" s="52">
        <v>25.3</v>
      </c>
      <c r="J43" s="52">
        <v>25.3</v>
      </c>
    </row>
    <row r="44" spans="1:10" ht="70.5" customHeight="1">
      <c r="A44" s="52">
        <v>9</v>
      </c>
      <c r="B44" s="65" t="s">
        <v>144</v>
      </c>
      <c r="C44" s="52" t="s">
        <v>134</v>
      </c>
      <c r="D44" s="63">
        <v>12160</v>
      </c>
      <c r="E44" s="63">
        <v>11059</v>
      </c>
      <c r="F44" s="63">
        <v>11059</v>
      </c>
      <c r="G44" s="63">
        <v>11059</v>
      </c>
      <c r="H44" s="63">
        <v>11059</v>
      </c>
      <c r="I44" s="63">
        <v>11059</v>
      </c>
      <c r="J44" s="63">
        <v>11059</v>
      </c>
    </row>
    <row r="45" spans="1:10" s="66" customFormat="1" ht="57" customHeight="1">
      <c r="A45" s="69">
        <v>10</v>
      </c>
      <c r="B45" s="70" t="s">
        <v>143</v>
      </c>
      <c r="C45" s="69" t="s">
        <v>142</v>
      </c>
      <c r="D45" s="68">
        <v>20728</v>
      </c>
      <c r="E45" s="67">
        <v>21703.5</v>
      </c>
      <c r="F45" s="67">
        <v>21703.5</v>
      </c>
      <c r="G45" s="67">
        <v>21703.5</v>
      </c>
      <c r="H45" s="67">
        <v>21703.5</v>
      </c>
      <c r="I45" s="67">
        <v>21703.5</v>
      </c>
      <c r="J45" s="67">
        <v>21703.5</v>
      </c>
    </row>
    <row r="46" spans="1:10" ht="18.75">
      <c r="A46" s="58"/>
      <c r="B46" s="57" t="s">
        <v>23</v>
      </c>
      <c r="C46" s="56"/>
      <c r="D46" s="56"/>
      <c r="E46" s="56"/>
      <c r="F46" s="56"/>
      <c r="G46" s="56"/>
      <c r="H46" s="56"/>
      <c r="I46" s="56"/>
      <c r="J46" s="55"/>
    </row>
    <row r="47" spans="1:10" ht="32.25">
      <c r="A47" s="52">
        <v>1</v>
      </c>
      <c r="B47" s="53" t="s">
        <v>141</v>
      </c>
      <c r="C47" s="52" t="s">
        <v>134</v>
      </c>
      <c r="D47" s="52">
        <v>13</v>
      </c>
      <c r="E47" s="52">
        <v>13</v>
      </c>
      <c r="F47" s="52">
        <v>13</v>
      </c>
      <c r="G47" s="52">
        <v>13</v>
      </c>
      <c r="H47" s="52">
        <v>13</v>
      </c>
      <c r="I47" s="52">
        <v>13</v>
      </c>
      <c r="J47" s="52">
        <v>13</v>
      </c>
    </row>
    <row r="48" spans="1:10" ht="63.75">
      <c r="A48" s="52">
        <v>2</v>
      </c>
      <c r="B48" s="53" t="s">
        <v>140</v>
      </c>
      <c r="C48" s="52" t="s">
        <v>125</v>
      </c>
      <c r="D48" s="52"/>
      <c r="E48" s="52"/>
      <c r="F48" s="52"/>
      <c r="G48" s="52"/>
      <c r="H48" s="52"/>
      <c r="I48" s="52"/>
      <c r="J48" s="52"/>
    </row>
    <row r="49" spans="1:10" ht="32.25">
      <c r="A49" s="52">
        <v>3</v>
      </c>
      <c r="B49" s="53" t="s">
        <v>79</v>
      </c>
      <c r="C49" s="52" t="s">
        <v>134</v>
      </c>
      <c r="D49" s="52">
        <v>5</v>
      </c>
      <c r="E49" s="52">
        <v>5</v>
      </c>
      <c r="F49" s="52">
        <v>6</v>
      </c>
      <c r="G49" s="52">
        <v>6</v>
      </c>
      <c r="H49" s="52">
        <v>6</v>
      </c>
      <c r="I49" s="52">
        <v>6</v>
      </c>
      <c r="J49" s="52">
        <v>6</v>
      </c>
    </row>
    <row r="50" spans="1:10" ht="18.75">
      <c r="A50" s="52">
        <v>4</v>
      </c>
      <c r="B50" s="53" t="s">
        <v>72</v>
      </c>
      <c r="C50" s="52" t="s">
        <v>134</v>
      </c>
      <c r="D50" s="52">
        <v>197</v>
      </c>
      <c r="E50" s="52">
        <v>87</v>
      </c>
      <c r="F50" s="52">
        <v>87</v>
      </c>
      <c r="G50" s="52">
        <v>87</v>
      </c>
      <c r="H50" s="52">
        <v>87</v>
      </c>
      <c r="I50" s="52">
        <v>87</v>
      </c>
      <c r="J50" s="52">
        <v>87</v>
      </c>
    </row>
    <row r="51" spans="1:10" ht="77.25" customHeight="1">
      <c r="A51" s="52">
        <v>5</v>
      </c>
      <c r="B51" s="65" t="s">
        <v>139</v>
      </c>
      <c r="C51" s="52" t="s">
        <v>138</v>
      </c>
      <c r="D51" s="52">
        <v>2500</v>
      </c>
      <c r="E51" s="52">
        <v>1200</v>
      </c>
      <c r="F51" s="52">
        <v>1200</v>
      </c>
      <c r="G51" s="52">
        <v>1200</v>
      </c>
      <c r="H51" s="52">
        <v>1200</v>
      </c>
      <c r="I51" s="52">
        <v>1200</v>
      </c>
      <c r="J51" s="52">
        <v>1200</v>
      </c>
    </row>
    <row r="52" spans="1:10" ht="46.5" customHeight="1">
      <c r="A52" s="52">
        <v>6</v>
      </c>
      <c r="B52" s="65" t="s">
        <v>137</v>
      </c>
      <c r="C52" s="52" t="s">
        <v>125</v>
      </c>
      <c r="D52" s="52">
        <v>2</v>
      </c>
      <c r="E52" s="52">
        <v>7</v>
      </c>
      <c r="F52" s="52">
        <v>7</v>
      </c>
      <c r="G52" s="52">
        <v>7</v>
      </c>
      <c r="H52" s="52">
        <v>7</v>
      </c>
      <c r="I52" s="52">
        <v>7</v>
      </c>
      <c r="J52" s="52">
        <v>7</v>
      </c>
    </row>
    <row r="53" spans="1:10" ht="32.25">
      <c r="A53" s="52">
        <v>7</v>
      </c>
      <c r="B53" s="65" t="s">
        <v>136</v>
      </c>
      <c r="C53" s="52" t="s">
        <v>125</v>
      </c>
      <c r="D53" s="52">
        <v>17</v>
      </c>
      <c r="E53" s="52">
        <v>17</v>
      </c>
      <c r="F53" s="52">
        <v>17</v>
      </c>
      <c r="G53" s="52">
        <v>17</v>
      </c>
      <c r="H53" s="52">
        <v>17</v>
      </c>
      <c r="I53" s="52">
        <v>17</v>
      </c>
      <c r="J53" s="52">
        <v>17</v>
      </c>
    </row>
    <row r="54" spans="1:10" ht="32.25">
      <c r="A54" s="52">
        <v>8</v>
      </c>
      <c r="B54" s="65" t="s">
        <v>135</v>
      </c>
      <c r="C54" s="52" t="s">
        <v>134</v>
      </c>
      <c r="D54" s="52">
        <v>525</v>
      </c>
      <c r="E54" s="52">
        <v>412</v>
      </c>
      <c r="F54" s="52">
        <v>412</v>
      </c>
      <c r="G54" s="52">
        <v>412</v>
      </c>
      <c r="H54" s="52">
        <v>412</v>
      </c>
      <c r="I54" s="52">
        <v>412</v>
      </c>
      <c r="J54" s="52">
        <v>412</v>
      </c>
    </row>
    <row r="55" spans="1:10" ht="18.75">
      <c r="A55" s="58"/>
      <c r="B55" s="62" t="s">
        <v>24</v>
      </c>
      <c r="C55" s="61"/>
      <c r="D55" s="61"/>
      <c r="E55" s="61"/>
      <c r="F55" s="61"/>
      <c r="G55" s="61"/>
      <c r="H55" s="61"/>
      <c r="I55" s="61"/>
      <c r="J55" s="60"/>
    </row>
    <row r="56" spans="1:10" ht="32.25">
      <c r="A56" s="52">
        <v>1</v>
      </c>
      <c r="B56" s="53" t="s">
        <v>68</v>
      </c>
      <c r="C56" s="52" t="s">
        <v>133</v>
      </c>
      <c r="D56" s="64">
        <v>17467.2</v>
      </c>
      <c r="E56" s="64">
        <v>9741.95</v>
      </c>
      <c r="F56" s="64">
        <v>3807.42</v>
      </c>
      <c r="G56" s="64">
        <v>3031.85</v>
      </c>
      <c r="H56" s="54" t="s">
        <v>128</v>
      </c>
      <c r="I56" s="54" t="s">
        <v>128</v>
      </c>
      <c r="J56" s="54" t="s">
        <v>128</v>
      </c>
    </row>
    <row r="57" spans="1:10" ht="46.5" customHeight="1">
      <c r="A57" s="52"/>
      <c r="B57" s="57" t="s">
        <v>25</v>
      </c>
      <c r="C57" s="61"/>
      <c r="D57" s="61"/>
      <c r="E57" s="61"/>
      <c r="F57" s="61"/>
      <c r="G57" s="61"/>
      <c r="H57" s="61"/>
      <c r="I57" s="61"/>
      <c r="J57" s="60"/>
    </row>
    <row r="58" spans="1:10" ht="32.25">
      <c r="A58" s="52">
        <v>2</v>
      </c>
      <c r="B58" s="53" t="s">
        <v>63</v>
      </c>
      <c r="C58" s="52" t="s">
        <v>133</v>
      </c>
      <c r="D58" s="54" t="s">
        <v>128</v>
      </c>
      <c r="E58" s="54" t="s">
        <v>128</v>
      </c>
      <c r="F58" s="54" t="s">
        <v>128</v>
      </c>
      <c r="G58" s="63">
        <v>30800</v>
      </c>
      <c r="H58" s="54" t="s">
        <v>128</v>
      </c>
      <c r="I58" s="54" t="s">
        <v>128</v>
      </c>
      <c r="J58" s="54" t="s">
        <v>128</v>
      </c>
    </row>
    <row r="59" spans="1:10" ht="27" customHeight="1">
      <c r="A59" s="58"/>
      <c r="B59" s="62" t="s">
        <v>26</v>
      </c>
      <c r="C59" s="61"/>
      <c r="D59" s="61"/>
      <c r="E59" s="61"/>
      <c r="F59" s="61"/>
      <c r="G59" s="61"/>
      <c r="H59" s="61"/>
      <c r="I59" s="61"/>
      <c r="J59" s="60"/>
    </row>
    <row r="60" spans="1:10" ht="48">
      <c r="A60" s="52">
        <v>1</v>
      </c>
      <c r="B60" s="53" t="s">
        <v>132</v>
      </c>
      <c r="C60" s="59" t="s">
        <v>131</v>
      </c>
      <c r="D60" s="54" t="s">
        <v>128</v>
      </c>
      <c r="E60" s="54" t="s">
        <v>128</v>
      </c>
      <c r="F60" s="59" t="s">
        <v>130</v>
      </c>
      <c r="G60" s="54" t="s">
        <v>128</v>
      </c>
      <c r="H60" s="54" t="s">
        <v>128</v>
      </c>
      <c r="I60" s="54" t="s">
        <v>128</v>
      </c>
      <c r="J60" s="54" t="s">
        <v>128</v>
      </c>
    </row>
    <row r="61" spans="1:10" ht="48">
      <c r="A61" s="52">
        <v>2</v>
      </c>
      <c r="B61" s="53" t="s">
        <v>57</v>
      </c>
      <c r="C61" s="52" t="s">
        <v>129</v>
      </c>
      <c r="D61" s="54" t="s">
        <v>128</v>
      </c>
      <c r="E61" s="54" t="s">
        <v>128</v>
      </c>
      <c r="F61" s="54" t="s">
        <v>128</v>
      </c>
      <c r="G61" s="54" t="s">
        <v>128</v>
      </c>
      <c r="H61" s="54" t="s">
        <v>128</v>
      </c>
      <c r="I61" s="54" t="s">
        <v>128</v>
      </c>
      <c r="J61" s="54" t="s">
        <v>128</v>
      </c>
    </row>
    <row r="62" spans="1:10" ht="18.75">
      <c r="A62" s="58"/>
      <c r="B62" s="57" t="s">
        <v>27</v>
      </c>
      <c r="C62" s="56"/>
      <c r="D62" s="56"/>
      <c r="E62" s="56"/>
      <c r="F62" s="56"/>
      <c r="G62" s="56"/>
      <c r="H62" s="56"/>
      <c r="I62" s="56"/>
      <c r="J62" s="55"/>
    </row>
    <row r="63" spans="1:10" ht="63.75">
      <c r="A63" s="52">
        <v>1</v>
      </c>
      <c r="B63" s="53" t="s">
        <v>54</v>
      </c>
      <c r="C63" s="52" t="s">
        <v>125</v>
      </c>
      <c r="D63" s="54" t="s">
        <v>128</v>
      </c>
      <c r="E63" s="54" t="s">
        <v>128</v>
      </c>
      <c r="F63" s="52">
        <v>90</v>
      </c>
      <c r="G63" s="52">
        <v>90</v>
      </c>
      <c r="H63" s="52">
        <v>100</v>
      </c>
      <c r="I63" s="52">
        <v>100</v>
      </c>
      <c r="J63" s="52">
        <v>100</v>
      </c>
    </row>
    <row r="64" spans="1:10" ht="63.75">
      <c r="A64" s="52">
        <v>2</v>
      </c>
      <c r="B64" s="53" t="s">
        <v>127</v>
      </c>
      <c r="C64" s="52" t="s">
        <v>125</v>
      </c>
      <c r="D64" s="52">
        <v>30</v>
      </c>
      <c r="E64" s="52">
        <v>40</v>
      </c>
      <c r="F64" s="52">
        <v>50</v>
      </c>
      <c r="G64" s="52">
        <v>60</v>
      </c>
      <c r="H64" s="52">
        <v>70</v>
      </c>
      <c r="I64" s="52">
        <v>80</v>
      </c>
      <c r="J64" s="52">
        <v>90</v>
      </c>
    </row>
    <row r="65" spans="1:10" ht="32.25">
      <c r="A65" s="52">
        <v>3</v>
      </c>
      <c r="B65" s="53" t="s">
        <v>126</v>
      </c>
      <c r="C65" s="52" t="s">
        <v>125</v>
      </c>
      <c r="D65" s="52">
        <v>100</v>
      </c>
      <c r="E65" s="52">
        <v>100</v>
      </c>
      <c r="F65" s="52">
        <v>100</v>
      </c>
      <c r="G65" s="52">
        <v>100</v>
      </c>
      <c r="H65" s="52">
        <v>100</v>
      </c>
      <c r="I65" s="52">
        <v>100</v>
      </c>
      <c r="J65" s="52">
        <v>100</v>
      </c>
    </row>
  </sheetData>
  <sheetProtection/>
  <mergeCells count="16">
    <mergeCell ref="B59:J59"/>
    <mergeCell ref="B62:J62"/>
    <mergeCell ref="A3:J3"/>
    <mergeCell ref="B19:J19"/>
    <mergeCell ref="B35:J35"/>
    <mergeCell ref="B46:J46"/>
    <mergeCell ref="B55:J55"/>
    <mergeCell ref="B57:J57"/>
    <mergeCell ref="B15:J15"/>
    <mergeCell ref="B11:J11"/>
    <mergeCell ref="A4:A6"/>
    <mergeCell ref="B4:B6"/>
    <mergeCell ref="C4:C6"/>
    <mergeCell ref="D4:J4"/>
    <mergeCell ref="B7:J7"/>
    <mergeCell ref="G1:J1"/>
  </mergeCells>
  <printOptions/>
  <pageMargins left="0.7086614173228347" right="0.7086614173228347" top="0.5511811023622047" bottom="0.7480314960629921" header="0.31496062992125984" footer="0.31496062992125984"/>
  <pageSetup fitToHeight="17" fitToWidth="1" horizontalDpi="600" verticalDpi="600" orientation="landscape" paperSize="9" scale="77" r:id="rId1"/>
  <headerFooter differentFirst="1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view="pageLayout" zoomScaleNormal="110" workbookViewId="0" topLeftCell="A1">
      <selection activeCell="E13" sqref="E13"/>
    </sheetView>
  </sheetViews>
  <sheetFormatPr defaultColWidth="9.140625" defaultRowHeight="15"/>
  <cols>
    <col min="1" max="1" width="7.57421875" style="2" customWidth="1"/>
    <col min="2" max="2" width="44.421875" style="2" customWidth="1"/>
    <col min="3" max="3" width="23.8515625" style="2" customWidth="1"/>
    <col min="4" max="4" width="15.8515625" style="2" customWidth="1"/>
    <col min="5" max="5" width="31.8515625" style="2" customWidth="1"/>
    <col min="6" max="6" width="36.140625" style="2" customWidth="1"/>
    <col min="7" max="16384" width="9.140625" style="2" customWidth="1"/>
  </cols>
  <sheetData>
    <row r="1" spans="4:6" ht="52.5" customHeight="1">
      <c r="D1" s="29" t="s">
        <v>184</v>
      </c>
      <c r="E1" s="51"/>
      <c r="F1" s="51"/>
    </row>
    <row r="2" spans="1:6" ht="53.25" customHeight="1">
      <c r="A2" s="50" t="s">
        <v>124</v>
      </c>
      <c r="B2" s="50"/>
      <c r="C2" s="50"/>
      <c r="D2" s="50"/>
      <c r="E2" s="50"/>
      <c r="F2" s="50"/>
    </row>
    <row r="3" spans="1:6" ht="77.25" customHeight="1">
      <c r="A3" s="39" t="s">
        <v>0</v>
      </c>
      <c r="B3" s="39" t="s">
        <v>123</v>
      </c>
      <c r="C3" s="39" t="s">
        <v>122</v>
      </c>
      <c r="D3" s="39" t="s">
        <v>121</v>
      </c>
      <c r="E3" s="39" t="s">
        <v>120</v>
      </c>
      <c r="F3" s="39" t="s">
        <v>119</v>
      </c>
    </row>
    <row r="4" spans="1:6" ht="18.75">
      <c r="A4" s="38"/>
      <c r="B4" s="45" t="s">
        <v>18</v>
      </c>
      <c r="C4" s="45"/>
      <c r="D4" s="45"/>
      <c r="E4" s="45"/>
      <c r="F4" s="45"/>
    </row>
    <row r="5" spans="1:6" ht="60">
      <c r="A5" s="39" t="s">
        <v>29</v>
      </c>
      <c r="B5" s="38" t="s">
        <v>28</v>
      </c>
      <c r="C5" s="39" t="s">
        <v>31</v>
      </c>
      <c r="D5" s="37" t="s">
        <v>53</v>
      </c>
      <c r="E5" s="49" t="s">
        <v>118</v>
      </c>
      <c r="F5" s="49" t="s">
        <v>117</v>
      </c>
    </row>
    <row r="6" spans="1:6" ht="45">
      <c r="A6" s="39" t="s">
        <v>30</v>
      </c>
      <c r="B6" s="38" t="s">
        <v>116</v>
      </c>
      <c r="C6" s="39" t="s">
        <v>31</v>
      </c>
      <c r="D6" s="37" t="s">
        <v>53</v>
      </c>
      <c r="E6" s="48"/>
      <c r="F6" s="48"/>
    </row>
    <row r="7" spans="1:6" ht="45">
      <c r="A7" s="39" t="s">
        <v>115</v>
      </c>
      <c r="B7" s="38" t="s">
        <v>45</v>
      </c>
      <c r="C7" s="39" t="s">
        <v>31</v>
      </c>
      <c r="D7" s="37" t="s">
        <v>53</v>
      </c>
      <c r="E7" s="47"/>
      <c r="F7" s="47"/>
    </row>
    <row r="8" spans="1:6" ht="34.5" customHeight="1">
      <c r="A8" s="38"/>
      <c r="B8" s="46" t="s">
        <v>19</v>
      </c>
      <c r="C8" s="46"/>
      <c r="D8" s="46"/>
      <c r="E8" s="46"/>
      <c r="F8" s="46"/>
    </row>
    <row r="9" spans="1:6" ht="60">
      <c r="A9" s="39" t="s">
        <v>29</v>
      </c>
      <c r="B9" s="38" t="s">
        <v>114</v>
      </c>
      <c r="C9" s="39" t="s">
        <v>66</v>
      </c>
      <c r="D9" s="37" t="s">
        <v>53</v>
      </c>
      <c r="E9" s="39" t="s">
        <v>103</v>
      </c>
      <c r="F9" s="38" t="s">
        <v>113</v>
      </c>
    </row>
    <row r="10" spans="1:6" ht="60">
      <c r="A10" s="39" t="s">
        <v>30</v>
      </c>
      <c r="B10" s="38" t="s">
        <v>112</v>
      </c>
      <c r="C10" s="39" t="s">
        <v>66</v>
      </c>
      <c r="D10" s="37" t="s">
        <v>53</v>
      </c>
      <c r="E10" s="39" t="s">
        <v>103</v>
      </c>
      <c r="F10" s="38" t="s">
        <v>111</v>
      </c>
    </row>
    <row r="11" spans="1:6" ht="105">
      <c r="A11" s="39" t="s">
        <v>42</v>
      </c>
      <c r="B11" s="38" t="s">
        <v>110</v>
      </c>
      <c r="C11" s="39" t="s">
        <v>66</v>
      </c>
      <c r="D11" s="37" t="s">
        <v>53</v>
      </c>
      <c r="E11" s="39" t="s">
        <v>103</v>
      </c>
      <c r="F11" s="38" t="s">
        <v>102</v>
      </c>
    </row>
    <row r="12" spans="1:6" ht="120">
      <c r="A12" s="39" t="s">
        <v>77</v>
      </c>
      <c r="B12" s="38" t="s">
        <v>109</v>
      </c>
      <c r="C12" s="39" t="s">
        <v>66</v>
      </c>
      <c r="D12" s="37" t="s">
        <v>53</v>
      </c>
      <c r="E12" s="39" t="s">
        <v>103</v>
      </c>
      <c r="F12" s="38" t="s">
        <v>102</v>
      </c>
    </row>
    <row r="13" spans="1:6" ht="105">
      <c r="A13" s="39" t="s">
        <v>75</v>
      </c>
      <c r="B13" s="38" t="s">
        <v>108</v>
      </c>
      <c r="C13" s="39" t="s">
        <v>66</v>
      </c>
      <c r="D13" s="37" t="s">
        <v>53</v>
      </c>
      <c r="E13" s="39" t="s">
        <v>103</v>
      </c>
      <c r="F13" s="38" t="s">
        <v>102</v>
      </c>
    </row>
    <row r="14" spans="1:6" ht="120">
      <c r="A14" s="39" t="s">
        <v>107</v>
      </c>
      <c r="B14" s="38" t="s">
        <v>106</v>
      </c>
      <c r="C14" s="39" t="s">
        <v>66</v>
      </c>
      <c r="D14" s="37" t="s">
        <v>53</v>
      </c>
      <c r="E14" s="39" t="s">
        <v>103</v>
      </c>
      <c r="F14" s="38" t="s">
        <v>102</v>
      </c>
    </row>
    <row r="15" spans="1:6" ht="105">
      <c r="A15" s="39" t="s">
        <v>105</v>
      </c>
      <c r="B15" s="38" t="s">
        <v>104</v>
      </c>
      <c r="C15" s="39" t="s">
        <v>66</v>
      </c>
      <c r="D15" s="37" t="s">
        <v>53</v>
      </c>
      <c r="E15" s="39" t="s">
        <v>103</v>
      </c>
      <c r="F15" s="38" t="s">
        <v>102</v>
      </c>
    </row>
    <row r="16" spans="1:6" ht="18.75">
      <c r="A16" s="38"/>
      <c r="B16" s="45" t="s">
        <v>20</v>
      </c>
      <c r="C16" s="45"/>
      <c r="D16" s="45"/>
      <c r="E16" s="45"/>
      <c r="F16" s="45"/>
    </row>
    <row r="17" spans="1:6" ht="90">
      <c r="A17" s="39" t="s">
        <v>29</v>
      </c>
      <c r="B17" s="38" t="s">
        <v>101</v>
      </c>
      <c r="C17" s="39" t="s">
        <v>31</v>
      </c>
      <c r="D17" s="37" t="s">
        <v>53</v>
      </c>
      <c r="E17" s="39" t="s">
        <v>100</v>
      </c>
      <c r="F17" s="39" t="s">
        <v>99</v>
      </c>
    </row>
    <row r="18" spans="1:6" ht="90">
      <c r="A18" s="39" t="s">
        <v>30</v>
      </c>
      <c r="B18" s="38" t="s">
        <v>32</v>
      </c>
      <c r="C18" s="39" t="s">
        <v>31</v>
      </c>
      <c r="D18" s="37" t="s">
        <v>53</v>
      </c>
      <c r="E18" s="39" t="s">
        <v>98</v>
      </c>
      <c r="F18" s="39" t="s">
        <v>97</v>
      </c>
    </row>
    <row r="19" spans="1:6" ht="60">
      <c r="A19" s="39" t="s">
        <v>42</v>
      </c>
      <c r="B19" s="38" t="s">
        <v>96</v>
      </c>
      <c r="C19" s="39" t="s">
        <v>31</v>
      </c>
      <c r="D19" s="37" t="s">
        <v>53</v>
      </c>
      <c r="E19" s="39" t="s">
        <v>95</v>
      </c>
      <c r="F19" s="39" t="s">
        <v>94</v>
      </c>
    </row>
    <row r="20" spans="1:6" ht="60">
      <c r="A20" s="39" t="s">
        <v>77</v>
      </c>
      <c r="B20" s="38" t="s">
        <v>46</v>
      </c>
      <c r="C20" s="39" t="s">
        <v>31</v>
      </c>
      <c r="D20" s="37" t="s">
        <v>53</v>
      </c>
      <c r="E20" s="39" t="s">
        <v>95</v>
      </c>
      <c r="F20" s="39" t="s">
        <v>94</v>
      </c>
    </row>
    <row r="21" spans="1:6" ht="18.75">
      <c r="A21" s="44"/>
      <c r="B21" s="40" t="s">
        <v>21</v>
      </c>
      <c r="C21" s="40"/>
      <c r="D21" s="40"/>
      <c r="E21" s="40"/>
      <c r="F21" s="40"/>
    </row>
    <row r="22" spans="1:6" ht="45">
      <c r="A22" s="39" t="s">
        <v>29</v>
      </c>
      <c r="B22" s="38" t="s">
        <v>93</v>
      </c>
      <c r="C22" s="39" t="s">
        <v>31</v>
      </c>
      <c r="D22" s="37" t="s">
        <v>53</v>
      </c>
      <c r="E22" s="36" t="s">
        <v>92</v>
      </c>
      <c r="F22" s="36" t="s">
        <v>91</v>
      </c>
    </row>
    <row r="23" spans="1:6" ht="136.5" customHeight="1">
      <c r="A23" s="39" t="s">
        <v>30</v>
      </c>
      <c r="B23" s="38" t="s">
        <v>90</v>
      </c>
      <c r="C23" s="39" t="s">
        <v>31</v>
      </c>
      <c r="D23" s="37" t="s">
        <v>53</v>
      </c>
      <c r="E23" s="36"/>
      <c r="F23" s="36"/>
    </row>
    <row r="24" spans="1:6" ht="18.75">
      <c r="A24" s="44"/>
      <c r="B24" s="40" t="s">
        <v>22</v>
      </c>
      <c r="C24" s="40"/>
      <c r="D24" s="40"/>
      <c r="E24" s="40"/>
      <c r="F24" s="40"/>
    </row>
    <row r="25" spans="1:6" ht="75">
      <c r="A25" s="39" t="s">
        <v>29</v>
      </c>
      <c r="B25" s="38" t="s">
        <v>89</v>
      </c>
      <c r="C25" s="39" t="s">
        <v>31</v>
      </c>
      <c r="D25" s="37" t="s">
        <v>88</v>
      </c>
      <c r="E25" s="39" t="s">
        <v>83</v>
      </c>
      <c r="F25" s="39" t="s">
        <v>87</v>
      </c>
    </row>
    <row r="26" spans="1:6" ht="105">
      <c r="A26" s="39" t="s">
        <v>30</v>
      </c>
      <c r="B26" s="38" t="s">
        <v>33</v>
      </c>
      <c r="C26" s="39" t="s">
        <v>31</v>
      </c>
      <c r="D26" s="37" t="s">
        <v>53</v>
      </c>
      <c r="E26" s="39" t="s">
        <v>83</v>
      </c>
      <c r="F26" s="39" t="s">
        <v>86</v>
      </c>
    </row>
    <row r="27" spans="1:6" ht="75">
      <c r="A27" s="39" t="s">
        <v>42</v>
      </c>
      <c r="B27" s="38" t="s">
        <v>34</v>
      </c>
      <c r="C27" s="39" t="s">
        <v>31</v>
      </c>
      <c r="D27" s="37" t="s">
        <v>53</v>
      </c>
      <c r="E27" s="39" t="s">
        <v>83</v>
      </c>
      <c r="F27" s="39" t="s">
        <v>85</v>
      </c>
    </row>
    <row r="28" spans="1:6" ht="75">
      <c r="A28" s="39" t="s">
        <v>77</v>
      </c>
      <c r="B28" s="38" t="s">
        <v>35</v>
      </c>
      <c r="C28" s="39" t="s">
        <v>31</v>
      </c>
      <c r="D28" s="37" t="s">
        <v>53</v>
      </c>
      <c r="E28" s="39" t="s">
        <v>83</v>
      </c>
      <c r="F28" s="39" t="s">
        <v>84</v>
      </c>
    </row>
    <row r="29" spans="1:6" ht="75">
      <c r="A29" s="39" t="s">
        <v>75</v>
      </c>
      <c r="B29" s="38" t="s">
        <v>36</v>
      </c>
      <c r="C29" s="39" t="s">
        <v>31</v>
      </c>
      <c r="D29" s="37" t="s">
        <v>53</v>
      </c>
      <c r="E29" s="39" t="s">
        <v>83</v>
      </c>
      <c r="F29" s="38" t="s">
        <v>82</v>
      </c>
    </row>
    <row r="30" spans="1:6" ht="18.75">
      <c r="A30" s="44"/>
      <c r="B30" s="40" t="s">
        <v>23</v>
      </c>
      <c r="C30" s="40"/>
      <c r="D30" s="40"/>
      <c r="E30" s="40"/>
      <c r="F30" s="40"/>
    </row>
    <row r="31" spans="1:6" ht="100.5" customHeight="1">
      <c r="A31" s="39" t="s">
        <v>29</v>
      </c>
      <c r="B31" s="38" t="s">
        <v>81</v>
      </c>
      <c r="C31" s="39" t="s">
        <v>31</v>
      </c>
      <c r="D31" s="37" t="s">
        <v>53</v>
      </c>
      <c r="E31" s="39" t="s">
        <v>73</v>
      </c>
      <c r="F31" s="39" t="s">
        <v>80</v>
      </c>
    </row>
    <row r="32" spans="1:6" ht="60">
      <c r="A32" s="39" t="s">
        <v>30</v>
      </c>
      <c r="B32" s="38" t="s">
        <v>37</v>
      </c>
      <c r="C32" s="39" t="s">
        <v>31</v>
      </c>
      <c r="D32" s="37" t="s">
        <v>53</v>
      </c>
      <c r="E32" s="39" t="s">
        <v>73</v>
      </c>
      <c r="F32" s="39" t="s">
        <v>79</v>
      </c>
    </row>
    <row r="33" spans="1:6" ht="60">
      <c r="A33" s="39" t="s">
        <v>42</v>
      </c>
      <c r="B33" s="38" t="s">
        <v>78</v>
      </c>
      <c r="C33" s="39" t="s">
        <v>31</v>
      </c>
      <c r="D33" s="37" t="s">
        <v>53</v>
      </c>
      <c r="E33" s="39" t="s">
        <v>73</v>
      </c>
      <c r="F33" s="39" t="s">
        <v>72</v>
      </c>
    </row>
    <row r="34" spans="1:6" ht="115.5" customHeight="1">
      <c r="A34" s="39" t="s">
        <v>77</v>
      </c>
      <c r="B34" s="38" t="s">
        <v>76</v>
      </c>
      <c r="C34" s="39" t="s">
        <v>31</v>
      </c>
      <c r="D34" s="37" t="s">
        <v>53</v>
      </c>
      <c r="E34" s="39" t="s">
        <v>73</v>
      </c>
      <c r="F34" s="39" t="s">
        <v>72</v>
      </c>
    </row>
    <row r="35" spans="1:6" ht="60">
      <c r="A35" s="39" t="s">
        <v>75</v>
      </c>
      <c r="B35" s="38" t="s">
        <v>74</v>
      </c>
      <c r="C35" s="39" t="s">
        <v>31</v>
      </c>
      <c r="D35" s="37" t="s">
        <v>53</v>
      </c>
      <c r="E35" s="39" t="s">
        <v>73</v>
      </c>
      <c r="F35" s="39" t="s">
        <v>72</v>
      </c>
    </row>
    <row r="36" spans="1:6" ht="18.75">
      <c r="A36" s="37"/>
      <c r="B36" s="40" t="s">
        <v>24</v>
      </c>
      <c r="C36" s="40"/>
      <c r="D36" s="40"/>
      <c r="E36" s="40"/>
      <c r="F36" s="40"/>
    </row>
    <row r="37" spans="1:6" ht="143.25" customHeight="1">
      <c r="A37" s="39" t="s">
        <v>29</v>
      </c>
      <c r="B37" s="38" t="s">
        <v>71</v>
      </c>
      <c r="C37" s="36" t="s">
        <v>38</v>
      </c>
      <c r="D37" s="37" t="s">
        <v>53</v>
      </c>
      <c r="E37" s="36" t="s">
        <v>70</v>
      </c>
      <c r="F37" s="39" t="s">
        <v>68</v>
      </c>
    </row>
    <row r="38" spans="1:6" ht="139.5" customHeight="1">
      <c r="A38" s="39" t="s">
        <v>30</v>
      </c>
      <c r="B38" s="38" t="s">
        <v>69</v>
      </c>
      <c r="C38" s="36"/>
      <c r="D38" s="37" t="s">
        <v>53</v>
      </c>
      <c r="E38" s="43"/>
      <c r="F38" s="39" t="s">
        <v>68</v>
      </c>
    </row>
    <row r="39" spans="1:6" ht="50.25" customHeight="1">
      <c r="A39" s="37"/>
      <c r="B39" s="42" t="s">
        <v>25</v>
      </c>
      <c r="C39" s="40"/>
      <c r="D39" s="40"/>
      <c r="E39" s="40"/>
      <c r="F39" s="40"/>
    </row>
    <row r="40" spans="1:6" ht="194.25" customHeight="1">
      <c r="A40" s="39" t="s">
        <v>29</v>
      </c>
      <c r="B40" s="38" t="s">
        <v>67</v>
      </c>
      <c r="C40" s="39" t="s">
        <v>66</v>
      </c>
      <c r="D40" s="37" t="s">
        <v>65</v>
      </c>
      <c r="E40" s="39" t="s">
        <v>64</v>
      </c>
      <c r="F40" s="39" t="s">
        <v>63</v>
      </c>
    </row>
    <row r="41" spans="1:6" ht="18.75">
      <c r="A41" s="37"/>
      <c r="B41" s="40" t="s">
        <v>26</v>
      </c>
      <c r="C41" s="40"/>
      <c r="D41" s="40"/>
      <c r="E41" s="40"/>
      <c r="F41" s="40"/>
    </row>
    <row r="42" spans="1:6" ht="75">
      <c r="A42" s="39" t="s">
        <v>29</v>
      </c>
      <c r="B42" s="38" t="s">
        <v>62</v>
      </c>
      <c r="C42" s="36" t="s">
        <v>39</v>
      </c>
      <c r="D42" s="37" t="s">
        <v>53</v>
      </c>
      <c r="E42" s="39" t="s">
        <v>61</v>
      </c>
      <c r="F42" s="39" t="s">
        <v>60</v>
      </c>
    </row>
    <row r="43" spans="1:6" ht="83.25" customHeight="1">
      <c r="A43" s="39" t="s">
        <v>30</v>
      </c>
      <c r="B43" s="38" t="s">
        <v>59</v>
      </c>
      <c r="C43" s="36"/>
      <c r="D43" s="37" t="s">
        <v>53</v>
      </c>
      <c r="E43" s="39" t="s">
        <v>58</v>
      </c>
      <c r="F43" s="39" t="s">
        <v>57</v>
      </c>
    </row>
    <row r="44" spans="1:6" ht="18.75">
      <c r="A44" s="41"/>
      <c r="B44" s="40" t="s">
        <v>27</v>
      </c>
      <c r="C44" s="40"/>
      <c r="D44" s="40"/>
      <c r="E44" s="40"/>
      <c r="F44" s="40"/>
    </row>
    <row r="45" spans="1:6" ht="90">
      <c r="A45" s="39" t="s">
        <v>29</v>
      </c>
      <c r="B45" s="38" t="s">
        <v>56</v>
      </c>
      <c r="C45" s="36" t="s">
        <v>31</v>
      </c>
      <c r="D45" s="37" t="s">
        <v>53</v>
      </c>
      <c r="E45" s="36" t="s">
        <v>55</v>
      </c>
      <c r="F45" s="36" t="s">
        <v>54</v>
      </c>
    </row>
    <row r="46" spans="1:6" ht="53.25" customHeight="1">
      <c r="A46" s="39" t="s">
        <v>30</v>
      </c>
      <c r="B46" s="38" t="s">
        <v>40</v>
      </c>
      <c r="C46" s="36"/>
      <c r="D46" s="37" t="s">
        <v>53</v>
      </c>
      <c r="E46" s="36"/>
      <c r="F46" s="36"/>
    </row>
    <row r="47" spans="1:6" ht="41.25" customHeight="1">
      <c r="A47" s="39" t="s">
        <v>42</v>
      </c>
      <c r="B47" s="38" t="s">
        <v>41</v>
      </c>
      <c r="C47" s="36"/>
      <c r="D47" s="37" t="s">
        <v>53</v>
      </c>
      <c r="E47" s="36"/>
      <c r="F47" s="36"/>
    </row>
  </sheetData>
  <sheetProtection/>
  <mergeCells count="22">
    <mergeCell ref="D1:F1"/>
    <mergeCell ref="A2:F2"/>
    <mergeCell ref="B4:F4"/>
    <mergeCell ref="B8:F8"/>
    <mergeCell ref="B16:F16"/>
    <mergeCell ref="E37:E38"/>
    <mergeCell ref="C42:C43"/>
    <mergeCell ref="B21:F21"/>
    <mergeCell ref="B24:F24"/>
    <mergeCell ref="B30:F30"/>
    <mergeCell ref="B36:F36"/>
    <mergeCell ref="B39:F39"/>
    <mergeCell ref="C45:C47"/>
    <mergeCell ref="E45:E47"/>
    <mergeCell ref="F45:F47"/>
    <mergeCell ref="E5:E7"/>
    <mergeCell ref="F5:F7"/>
    <mergeCell ref="B41:F41"/>
    <mergeCell ref="B44:F44"/>
    <mergeCell ref="E22:E23"/>
    <mergeCell ref="F22:F23"/>
    <mergeCell ref="C37:C38"/>
  </mergeCells>
  <printOptions/>
  <pageMargins left="0.7086614173228347" right="0.7086614173228347" top="0.7480314960629921" bottom="0.7480314960629921" header="0.31496062992125984" footer="0.31496062992125984"/>
  <pageSetup fitToHeight="11" fitToWidth="1" horizontalDpi="600" verticalDpi="600" orientation="landscape" paperSize="9" scale="82" r:id="rId1"/>
  <headerFooter differentFirst="1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view="pageLayout" workbookViewId="0" topLeftCell="A1">
      <selection activeCell="F6" sqref="F6"/>
    </sheetView>
  </sheetViews>
  <sheetFormatPr defaultColWidth="9.140625" defaultRowHeight="15"/>
  <cols>
    <col min="1" max="1" width="7.00390625" style="2" customWidth="1"/>
    <col min="2" max="2" width="36.28125" style="2" customWidth="1"/>
    <col min="3" max="3" width="29.00390625" style="2" customWidth="1"/>
    <col min="4" max="4" width="16.28125" style="2" customWidth="1"/>
    <col min="5" max="5" width="16.421875" style="2" customWidth="1"/>
    <col min="6" max="6" width="17.140625" style="2" customWidth="1"/>
    <col min="7" max="7" width="16.28125" style="2" customWidth="1"/>
    <col min="8" max="8" width="16.140625" style="2" customWidth="1"/>
    <col min="9" max="16384" width="9.140625" style="2" customWidth="1"/>
  </cols>
  <sheetData>
    <row r="1" spans="5:8" ht="73.5" customHeight="1">
      <c r="E1" s="29" t="s">
        <v>185</v>
      </c>
      <c r="F1" s="29"/>
      <c r="G1" s="29"/>
      <c r="H1" s="29"/>
    </row>
    <row r="2" spans="2:8" ht="53.25" customHeight="1">
      <c r="B2" s="30" t="s">
        <v>43</v>
      </c>
      <c r="C2" s="30"/>
      <c r="D2" s="30"/>
      <c r="E2" s="30"/>
      <c r="F2" s="30"/>
      <c r="G2" s="30"/>
      <c r="H2" s="30"/>
    </row>
    <row r="3" ht="18.75">
      <c r="B3" s="1"/>
    </row>
    <row r="4" spans="1:8" ht="69.75" customHeight="1">
      <c r="A4" s="31" t="s">
        <v>0</v>
      </c>
      <c r="B4" s="32" t="s">
        <v>1</v>
      </c>
      <c r="C4" s="32" t="s">
        <v>2</v>
      </c>
      <c r="D4" s="32" t="s">
        <v>3</v>
      </c>
      <c r="E4" s="32"/>
      <c r="F4" s="32"/>
      <c r="G4" s="32"/>
      <c r="H4" s="32"/>
    </row>
    <row r="5" spans="1:8" ht="30.75" customHeight="1">
      <c r="A5" s="31"/>
      <c r="B5" s="32"/>
      <c r="C5" s="32"/>
      <c r="D5" s="7">
        <v>2016</v>
      </c>
      <c r="E5" s="7">
        <v>2017</v>
      </c>
      <c r="F5" s="7">
        <v>2018</v>
      </c>
      <c r="G5" s="7">
        <v>2019</v>
      </c>
      <c r="H5" s="7">
        <v>2020</v>
      </c>
    </row>
    <row r="6" spans="1:8" ht="75.75" customHeight="1">
      <c r="A6" s="4"/>
      <c r="B6" s="11" t="s">
        <v>44</v>
      </c>
      <c r="C6" s="11" t="s">
        <v>4</v>
      </c>
      <c r="D6" s="12">
        <f>D7+D10+D11+D14+D15+D20+D22+D23+D24+D25</f>
        <v>266479.66000000003</v>
      </c>
      <c r="E6" s="12">
        <v>167764.653</v>
      </c>
      <c r="F6" s="12">
        <v>176152.88565</v>
      </c>
      <c r="G6" s="12">
        <v>184960.5299325</v>
      </c>
      <c r="H6" s="12">
        <v>194208.55642912502</v>
      </c>
    </row>
    <row r="7" spans="1:8" ht="103.5" customHeight="1">
      <c r="A7" s="4"/>
      <c r="B7" s="11" t="s">
        <v>18</v>
      </c>
      <c r="C7" s="11" t="s">
        <v>4</v>
      </c>
      <c r="D7" s="24">
        <f>D8+D9</f>
        <v>9500</v>
      </c>
      <c r="E7" s="12">
        <v>22050</v>
      </c>
      <c r="F7" s="12">
        <v>23152.5</v>
      </c>
      <c r="G7" s="12">
        <v>24310.125</v>
      </c>
      <c r="H7" s="12">
        <v>25525.63125</v>
      </c>
    </row>
    <row r="8" spans="1:8" ht="144" customHeight="1">
      <c r="A8" s="4"/>
      <c r="B8" s="5" t="s">
        <v>28</v>
      </c>
      <c r="C8" s="5" t="s">
        <v>31</v>
      </c>
      <c r="D8" s="25">
        <v>8407.8</v>
      </c>
      <c r="E8" s="10">
        <v>21000</v>
      </c>
      <c r="F8" s="10">
        <v>22050</v>
      </c>
      <c r="G8" s="10">
        <v>23152.5</v>
      </c>
      <c r="H8" s="10">
        <v>24310.125</v>
      </c>
    </row>
    <row r="9" spans="1:8" ht="66.75" customHeight="1">
      <c r="A9" s="4"/>
      <c r="B9" s="5" t="s">
        <v>45</v>
      </c>
      <c r="C9" s="5" t="s">
        <v>31</v>
      </c>
      <c r="D9" s="25">
        <v>1092.2</v>
      </c>
      <c r="E9" s="10">
        <v>1050</v>
      </c>
      <c r="F9" s="10">
        <v>1102.5</v>
      </c>
      <c r="G9" s="10">
        <v>1157.625</v>
      </c>
      <c r="H9" s="10">
        <v>1215.50625</v>
      </c>
    </row>
    <row r="10" spans="1:8" ht="132.75" customHeight="1">
      <c r="A10" s="4"/>
      <c r="B10" s="11" t="s">
        <v>19</v>
      </c>
      <c r="C10" s="11" t="s">
        <v>4</v>
      </c>
      <c r="D10" s="24">
        <v>0</v>
      </c>
      <c r="E10" s="12">
        <v>0</v>
      </c>
      <c r="F10" s="12">
        <v>0</v>
      </c>
      <c r="G10" s="12">
        <v>0</v>
      </c>
      <c r="H10" s="12">
        <v>0</v>
      </c>
    </row>
    <row r="11" spans="1:8" ht="54" customHeight="1">
      <c r="A11" s="4"/>
      <c r="B11" s="11" t="s">
        <v>20</v>
      </c>
      <c r="C11" s="11" t="s">
        <v>4</v>
      </c>
      <c r="D11" s="24">
        <f>D12+D13</f>
        <v>2100</v>
      </c>
      <c r="E11" s="12">
        <v>4830</v>
      </c>
      <c r="F11" s="12">
        <v>5071.5</v>
      </c>
      <c r="G11" s="12">
        <v>5325.075</v>
      </c>
      <c r="H11" s="12">
        <v>5591.32875</v>
      </c>
    </row>
    <row r="12" spans="1:8" ht="92.25" customHeight="1">
      <c r="A12" s="4"/>
      <c r="B12" s="5" t="s">
        <v>32</v>
      </c>
      <c r="C12" s="5" t="s">
        <v>31</v>
      </c>
      <c r="D12" s="25">
        <v>569</v>
      </c>
      <c r="E12" s="10">
        <v>2415</v>
      </c>
      <c r="F12" s="10">
        <v>2535.75</v>
      </c>
      <c r="G12" s="10">
        <v>2662.5375</v>
      </c>
      <c r="H12" s="10">
        <v>2795.664375</v>
      </c>
    </row>
    <row r="13" spans="1:8" ht="72" customHeight="1">
      <c r="A13" s="4"/>
      <c r="B13" s="5" t="s">
        <v>46</v>
      </c>
      <c r="C13" s="5" t="s">
        <v>31</v>
      </c>
      <c r="D13" s="25">
        <f>200+1331</f>
        <v>1531</v>
      </c>
      <c r="E13" s="10">
        <v>2415</v>
      </c>
      <c r="F13" s="10">
        <v>2535.75</v>
      </c>
      <c r="G13" s="10">
        <v>2662.5375</v>
      </c>
      <c r="H13" s="10">
        <v>2795.664375</v>
      </c>
    </row>
    <row r="14" spans="1:8" ht="56.25">
      <c r="A14" s="4"/>
      <c r="B14" s="9" t="s">
        <v>21</v>
      </c>
      <c r="C14" s="13" t="s">
        <v>4</v>
      </c>
      <c r="D14" s="24">
        <v>50000</v>
      </c>
      <c r="E14" s="12">
        <v>0</v>
      </c>
      <c r="F14" s="12">
        <v>0</v>
      </c>
      <c r="G14" s="12">
        <v>0</v>
      </c>
      <c r="H14" s="12">
        <v>0</v>
      </c>
    </row>
    <row r="15" spans="1:8" ht="75">
      <c r="A15" s="4"/>
      <c r="B15" s="9" t="s">
        <v>22</v>
      </c>
      <c r="C15" s="13" t="s">
        <v>4</v>
      </c>
      <c r="D15" s="24">
        <f>D16+D17+D18+D19</f>
        <v>170611.40000000002</v>
      </c>
      <c r="E15" s="12">
        <v>98332.5</v>
      </c>
      <c r="F15" s="12">
        <v>103249.125</v>
      </c>
      <c r="G15" s="12">
        <v>108411.58125</v>
      </c>
      <c r="H15" s="12">
        <v>113832.1603125</v>
      </c>
    </row>
    <row r="16" spans="1:8" ht="56.25">
      <c r="A16" s="4"/>
      <c r="B16" s="3" t="s">
        <v>34</v>
      </c>
      <c r="C16" s="3" t="s">
        <v>31</v>
      </c>
      <c r="D16" s="25">
        <v>72499.7</v>
      </c>
      <c r="E16" s="10">
        <v>0</v>
      </c>
      <c r="F16" s="10">
        <v>0</v>
      </c>
      <c r="G16" s="10">
        <v>0</v>
      </c>
      <c r="H16" s="10">
        <v>0</v>
      </c>
    </row>
    <row r="17" spans="1:8" ht="56.25">
      <c r="A17" s="4"/>
      <c r="B17" s="3" t="s">
        <v>33</v>
      </c>
      <c r="C17" s="3" t="s">
        <v>31</v>
      </c>
      <c r="D17" s="25">
        <f>17884.75+714.7+0.65</f>
        <v>18600.100000000002</v>
      </c>
      <c r="E17" s="10">
        <v>31762.5</v>
      </c>
      <c r="F17" s="10">
        <v>33350.625</v>
      </c>
      <c r="G17" s="10">
        <v>35018.15625</v>
      </c>
      <c r="H17" s="10">
        <v>36769.0640625</v>
      </c>
    </row>
    <row r="18" spans="1:8" ht="56.25">
      <c r="A18" s="4"/>
      <c r="B18" s="3" t="s">
        <v>35</v>
      </c>
      <c r="C18" s="3" t="s">
        <v>31</v>
      </c>
      <c r="D18" s="25">
        <f>29811.6+5700+44000</f>
        <v>79511.6</v>
      </c>
      <c r="E18" s="10">
        <v>52500</v>
      </c>
      <c r="F18" s="10">
        <v>55125</v>
      </c>
      <c r="G18" s="10">
        <v>57881.25</v>
      </c>
      <c r="H18" s="10">
        <v>60775.3125</v>
      </c>
    </row>
    <row r="19" spans="1:8" ht="56.25">
      <c r="A19" s="4"/>
      <c r="B19" s="3" t="s">
        <v>36</v>
      </c>
      <c r="C19" s="3" t="s">
        <v>31</v>
      </c>
      <c r="D19" s="26">
        <v>0</v>
      </c>
      <c r="E19" s="10">
        <v>14070</v>
      </c>
      <c r="F19" s="10">
        <v>14773.5</v>
      </c>
      <c r="G19" s="10">
        <v>15512.175</v>
      </c>
      <c r="H19" s="10">
        <v>16287.783749999999</v>
      </c>
    </row>
    <row r="20" spans="1:8" ht="75">
      <c r="A20" s="4"/>
      <c r="B20" s="9" t="s">
        <v>23</v>
      </c>
      <c r="C20" s="13" t="s">
        <v>4</v>
      </c>
      <c r="D20" s="24">
        <f>D21</f>
        <v>0</v>
      </c>
      <c r="E20" s="12">
        <v>10260.6</v>
      </c>
      <c r="F20" s="12">
        <v>10773.630000000001</v>
      </c>
      <c r="G20" s="12">
        <v>11312.311500000002</v>
      </c>
      <c r="H20" s="12">
        <v>11877.927075000001</v>
      </c>
    </row>
    <row r="21" spans="1:8" ht="73.5" customHeight="1">
      <c r="A21" s="4"/>
      <c r="B21" s="6" t="s">
        <v>37</v>
      </c>
      <c r="C21" s="3" t="s">
        <v>31</v>
      </c>
      <c r="D21" s="25">
        <v>0</v>
      </c>
      <c r="E21" s="10">
        <v>10260.6</v>
      </c>
      <c r="F21" s="10">
        <v>10773.630000000001</v>
      </c>
      <c r="G21" s="10">
        <v>11312.311500000002</v>
      </c>
      <c r="H21" s="10">
        <v>11877.927075000001</v>
      </c>
    </row>
    <row r="22" spans="1:8" ht="225">
      <c r="A22" s="4"/>
      <c r="B22" s="11" t="s">
        <v>24</v>
      </c>
      <c r="C22" s="3" t="s">
        <v>38</v>
      </c>
      <c r="D22" s="24">
        <v>0</v>
      </c>
      <c r="E22" s="12">
        <v>0</v>
      </c>
      <c r="F22" s="12">
        <v>0</v>
      </c>
      <c r="G22" s="12">
        <v>0</v>
      </c>
      <c r="H22" s="12">
        <v>0</v>
      </c>
    </row>
    <row r="23" spans="1:8" ht="150">
      <c r="A23" s="4"/>
      <c r="B23" s="9" t="s">
        <v>25</v>
      </c>
      <c r="C23" s="5" t="s">
        <v>31</v>
      </c>
      <c r="D23" s="24">
        <v>0</v>
      </c>
      <c r="E23" s="12">
        <v>0</v>
      </c>
      <c r="F23" s="12">
        <v>0</v>
      </c>
      <c r="G23" s="12">
        <v>0</v>
      </c>
      <c r="H23" s="12">
        <v>0</v>
      </c>
    </row>
    <row r="24" spans="1:8" ht="150">
      <c r="A24" s="4"/>
      <c r="B24" s="11" t="s">
        <v>26</v>
      </c>
      <c r="C24" s="3" t="s">
        <v>39</v>
      </c>
      <c r="D24" s="24">
        <v>0</v>
      </c>
      <c r="E24" s="12">
        <v>0</v>
      </c>
      <c r="F24" s="12">
        <v>0</v>
      </c>
      <c r="G24" s="12">
        <v>0</v>
      </c>
      <c r="H24" s="12">
        <v>0</v>
      </c>
    </row>
    <row r="25" spans="1:8" ht="75">
      <c r="A25" s="4"/>
      <c r="B25" s="9" t="s">
        <v>27</v>
      </c>
      <c r="C25" s="13" t="s">
        <v>4</v>
      </c>
      <c r="D25" s="24">
        <f>D26+D29+D30</f>
        <v>34268.259999999995</v>
      </c>
      <c r="E25" s="12">
        <v>32291.553</v>
      </c>
      <c r="F25" s="12">
        <v>33906.13065</v>
      </c>
      <c r="G25" s="12">
        <v>35601.4371825</v>
      </c>
      <c r="H25" s="12">
        <v>37381.509041625</v>
      </c>
    </row>
    <row r="26" spans="1:8" ht="168.75">
      <c r="A26" s="4" t="s">
        <v>29</v>
      </c>
      <c r="B26" s="3" t="s">
        <v>49</v>
      </c>
      <c r="C26" s="5" t="s">
        <v>31</v>
      </c>
      <c r="D26" s="25">
        <f>D27+D28</f>
        <v>11368.259999999998</v>
      </c>
      <c r="E26" s="10">
        <v>10976.553</v>
      </c>
      <c r="F26" s="10">
        <v>11525.38065</v>
      </c>
      <c r="G26" s="10">
        <v>12101.6496825</v>
      </c>
      <c r="H26" s="10">
        <v>12706.732166624999</v>
      </c>
    </row>
    <row r="27" spans="1:8" ht="86.25" customHeight="1">
      <c r="A27" s="8" t="s">
        <v>50</v>
      </c>
      <c r="B27" s="3" t="s">
        <v>47</v>
      </c>
      <c r="C27" s="5" t="s">
        <v>31</v>
      </c>
      <c r="D27" s="25">
        <f>9566.3+360.9</f>
        <v>9927.199999999999</v>
      </c>
      <c r="E27" s="10">
        <v>9467.115</v>
      </c>
      <c r="F27" s="10">
        <v>9940.47075</v>
      </c>
      <c r="G27" s="10">
        <v>10437.4942875</v>
      </c>
      <c r="H27" s="10">
        <v>10959.369001875</v>
      </c>
    </row>
    <row r="28" spans="1:8" ht="74.25" customHeight="1">
      <c r="A28" s="8" t="s">
        <v>51</v>
      </c>
      <c r="B28" s="3" t="s">
        <v>48</v>
      </c>
      <c r="C28" s="5" t="s">
        <v>31</v>
      </c>
      <c r="D28" s="25">
        <f>1437.56+3.5</f>
        <v>1441.06</v>
      </c>
      <c r="E28" s="10">
        <v>1509.4379999999999</v>
      </c>
      <c r="F28" s="10">
        <v>1584.9098999999999</v>
      </c>
      <c r="G28" s="10">
        <v>1664.1553949999998</v>
      </c>
      <c r="H28" s="10">
        <v>1747.3631647499997</v>
      </c>
    </row>
    <row r="29" spans="1:8" ht="63" customHeight="1">
      <c r="A29" s="4" t="s">
        <v>30</v>
      </c>
      <c r="B29" s="3" t="s">
        <v>40</v>
      </c>
      <c r="C29" s="3" t="s">
        <v>31</v>
      </c>
      <c r="D29" s="25">
        <v>19200</v>
      </c>
      <c r="E29" s="10">
        <v>21000</v>
      </c>
      <c r="F29" s="10">
        <v>22050</v>
      </c>
      <c r="G29" s="10">
        <v>23152.5</v>
      </c>
      <c r="H29" s="10">
        <v>24310.125</v>
      </c>
    </row>
    <row r="30" spans="1:8" ht="56.25">
      <c r="A30" s="4" t="s">
        <v>42</v>
      </c>
      <c r="B30" s="3" t="s">
        <v>41</v>
      </c>
      <c r="C30" s="3" t="s">
        <v>31</v>
      </c>
      <c r="D30" s="25">
        <v>3700</v>
      </c>
      <c r="E30" s="10">
        <v>315</v>
      </c>
      <c r="F30" s="10">
        <v>330.75</v>
      </c>
      <c r="G30" s="10">
        <v>347.2875</v>
      </c>
      <c r="H30" s="10">
        <v>364.651875</v>
      </c>
    </row>
    <row r="31" ht="18.75">
      <c r="H31" s="28" t="s">
        <v>52</v>
      </c>
    </row>
    <row r="36" ht="18.75">
      <c r="D36" s="22"/>
    </row>
    <row r="37" ht="18.75">
      <c r="D37" s="22"/>
    </row>
    <row r="38" ht="18.75">
      <c r="D38" s="23"/>
    </row>
    <row r="39" ht="18.75">
      <c r="D39" s="23"/>
    </row>
  </sheetData>
  <sheetProtection/>
  <mergeCells count="6">
    <mergeCell ref="E1:H1"/>
    <mergeCell ref="B2:H2"/>
    <mergeCell ref="A4:A5"/>
    <mergeCell ref="C4:C5"/>
    <mergeCell ref="D4:H4"/>
    <mergeCell ref="B4:B5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84" r:id="rId1"/>
  <headerFooter differentFirst="1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tabSelected="1" view="pageLayout" zoomScaleSheetLayoutView="85" workbookViewId="0" topLeftCell="A1">
      <selection activeCell="G9" sqref="G9"/>
    </sheetView>
  </sheetViews>
  <sheetFormatPr defaultColWidth="9.140625" defaultRowHeight="15"/>
  <cols>
    <col min="1" max="1" width="33.140625" style="0" customWidth="1"/>
    <col min="2" max="2" width="27.7109375" style="0" customWidth="1"/>
    <col min="3" max="4" width="16.140625" style="0" customWidth="1"/>
    <col min="5" max="6" width="16.57421875" style="0" customWidth="1"/>
    <col min="7" max="7" width="16.7109375" style="0" customWidth="1"/>
    <col min="8" max="8" width="16.57421875" style="0" customWidth="1"/>
  </cols>
  <sheetData>
    <row r="1" spans="4:8" ht="60" customHeight="1">
      <c r="D1" s="29" t="s">
        <v>186</v>
      </c>
      <c r="E1" s="29"/>
      <c r="F1" s="29"/>
      <c r="G1" s="29"/>
      <c r="H1" s="29"/>
    </row>
    <row r="2" spans="1:8" ht="51" customHeight="1">
      <c r="A2" s="34"/>
      <c r="B2" s="34"/>
      <c r="C2" s="34"/>
      <c r="D2" s="34"/>
      <c r="E2" s="34"/>
      <c r="F2" s="34"/>
      <c r="G2" s="34"/>
      <c r="H2" s="34"/>
    </row>
    <row r="3" spans="1:8" ht="39" customHeight="1">
      <c r="A3" s="33" t="s">
        <v>5</v>
      </c>
      <c r="B3" s="33" t="s">
        <v>6</v>
      </c>
      <c r="C3" s="33" t="s">
        <v>7</v>
      </c>
      <c r="D3" s="33"/>
      <c r="E3" s="33"/>
      <c r="F3" s="33"/>
      <c r="G3" s="33"/>
      <c r="H3" s="33"/>
    </row>
    <row r="4" spans="1:8" ht="35.25" customHeight="1">
      <c r="A4" s="33"/>
      <c r="B4" s="33"/>
      <c r="C4" s="14" t="s">
        <v>8</v>
      </c>
      <c r="D4" s="14">
        <v>2016</v>
      </c>
      <c r="E4" s="14">
        <v>2017</v>
      </c>
      <c r="F4" s="14">
        <v>2018</v>
      </c>
      <c r="G4" s="14">
        <v>2019</v>
      </c>
      <c r="H4" s="14">
        <v>2020</v>
      </c>
    </row>
    <row r="5" spans="1:8" ht="18.75">
      <c r="A5" s="35" t="s">
        <v>44</v>
      </c>
      <c r="B5" s="15" t="s">
        <v>4</v>
      </c>
      <c r="C5" s="18"/>
      <c r="D5" s="19"/>
      <c r="E5" s="19"/>
      <c r="F5" s="19"/>
      <c r="G5" s="19"/>
      <c r="H5" s="19"/>
    </row>
    <row r="6" spans="1:8" ht="36" customHeight="1">
      <c r="A6" s="35"/>
      <c r="B6" s="16" t="s">
        <v>9</v>
      </c>
      <c r="C6" s="20">
        <f>D6+E6+F6+G6+H6</f>
        <v>989566.285</v>
      </c>
      <c r="D6" s="21">
        <v>266479.66</v>
      </c>
      <c r="E6" s="21">
        <v>167764.653</v>
      </c>
      <c r="F6" s="21">
        <v>176152.886</v>
      </c>
      <c r="G6" s="21">
        <v>184960.53000000003</v>
      </c>
      <c r="H6" s="21">
        <v>194208.55599999998</v>
      </c>
    </row>
    <row r="7" spans="1:8" ht="21.75" customHeight="1">
      <c r="A7" s="35"/>
      <c r="B7" s="17" t="s">
        <v>10</v>
      </c>
      <c r="C7" s="20"/>
      <c r="D7" s="19"/>
      <c r="E7" s="19"/>
      <c r="F7" s="19"/>
      <c r="G7" s="19"/>
      <c r="H7" s="19"/>
    </row>
    <row r="8" spans="1:8" ht="56.25" customHeight="1">
      <c r="A8" s="35"/>
      <c r="B8" s="17" t="s">
        <v>11</v>
      </c>
      <c r="C8" s="20">
        <f aca="true" t="shared" si="0" ref="C8:C13">D8+E8+F8+G8+H8</f>
        <v>939566.285</v>
      </c>
      <c r="D8" s="19">
        <f aca="true" t="shared" si="1" ref="D8:D13">D17+D26+D35+D44+D53+D62+D71+D80+D89+D98</f>
        <v>216479.66</v>
      </c>
      <c r="E8" s="19">
        <v>167764.653</v>
      </c>
      <c r="F8" s="19">
        <v>176152.886</v>
      </c>
      <c r="G8" s="19">
        <v>184960.53000000003</v>
      </c>
      <c r="H8" s="19">
        <v>194208.55599999998</v>
      </c>
    </row>
    <row r="9" spans="1:8" ht="57.75" customHeight="1">
      <c r="A9" s="35"/>
      <c r="B9" s="17" t="s">
        <v>12</v>
      </c>
      <c r="C9" s="20">
        <f t="shared" si="0"/>
        <v>50000</v>
      </c>
      <c r="D9" s="19">
        <f t="shared" si="1"/>
        <v>50000</v>
      </c>
      <c r="E9" s="19">
        <v>0</v>
      </c>
      <c r="F9" s="19">
        <v>0</v>
      </c>
      <c r="G9" s="19">
        <v>0</v>
      </c>
      <c r="H9" s="19">
        <v>0</v>
      </c>
    </row>
    <row r="10" spans="1:8" ht="63.75" customHeight="1">
      <c r="A10" s="35"/>
      <c r="B10" s="17" t="s">
        <v>13</v>
      </c>
      <c r="C10" s="20">
        <f t="shared" si="0"/>
        <v>0</v>
      </c>
      <c r="D10" s="19">
        <f t="shared" si="1"/>
        <v>0</v>
      </c>
      <c r="E10" s="19">
        <v>0</v>
      </c>
      <c r="F10" s="19">
        <v>0</v>
      </c>
      <c r="G10" s="19">
        <v>0</v>
      </c>
      <c r="H10" s="19">
        <v>0</v>
      </c>
    </row>
    <row r="11" spans="1:8" ht="114" customHeight="1">
      <c r="A11" s="35"/>
      <c r="B11" s="17" t="s">
        <v>14</v>
      </c>
      <c r="C11" s="20">
        <f t="shared" si="0"/>
        <v>0</v>
      </c>
      <c r="D11" s="19">
        <f t="shared" si="1"/>
        <v>0</v>
      </c>
      <c r="E11" s="19">
        <v>0</v>
      </c>
      <c r="F11" s="19">
        <v>0</v>
      </c>
      <c r="G11" s="19">
        <v>0</v>
      </c>
      <c r="H11" s="19">
        <v>0</v>
      </c>
    </row>
    <row r="12" spans="1:8" ht="40.5" customHeight="1">
      <c r="A12" s="35"/>
      <c r="B12" s="16" t="s">
        <v>15</v>
      </c>
      <c r="C12" s="20">
        <f t="shared" si="0"/>
        <v>0</v>
      </c>
      <c r="D12" s="19">
        <f t="shared" si="1"/>
        <v>0</v>
      </c>
      <c r="E12" s="19">
        <v>0</v>
      </c>
      <c r="F12" s="19">
        <v>0</v>
      </c>
      <c r="G12" s="19">
        <v>0</v>
      </c>
      <c r="H12" s="19">
        <v>0</v>
      </c>
    </row>
    <row r="13" spans="1:8" ht="45" customHeight="1">
      <c r="A13" s="35"/>
      <c r="B13" s="16" t="s">
        <v>16</v>
      </c>
      <c r="C13" s="20">
        <f t="shared" si="0"/>
        <v>0</v>
      </c>
      <c r="D13" s="19">
        <f t="shared" si="1"/>
        <v>0</v>
      </c>
      <c r="E13" s="19">
        <v>0</v>
      </c>
      <c r="F13" s="19">
        <v>0</v>
      </c>
      <c r="G13" s="19">
        <v>0</v>
      </c>
      <c r="H13" s="19">
        <v>0</v>
      </c>
    </row>
    <row r="14" spans="1:8" ht="18.75">
      <c r="A14" s="35" t="s">
        <v>18</v>
      </c>
      <c r="B14" s="15" t="s">
        <v>4</v>
      </c>
      <c r="C14" s="20">
        <f>D14+E14+F14+G14+H14</f>
        <v>104538.256</v>
      </c>
      <c r="D14" s="21">
        <f>D15+D21+D22</f>
        <v>9500</v>
      </c>
      <c r="E14" s="21">
        <v>22050</v>
      </c>
      <c r="F14" s="21">
        <v>23152.5</v>
      </c>
      <c r="G14" s="21">
        <v>24310.125</v>
      </c>
      <c r="H14" s="21">
        <v>25525.631</v>
      </c>
    </row>
    <row r="15" spans="1:8" ht="47.25" customHeight="1">
      <c r="A15" s="35"/>
      <c r="B15" s="16" t="s">
        <v>9</v>
      </c>
      <c r="C15" s="20">
        <f aca="true" t="shared" si="2" ref="C15:C22">D15+E15+F15+G15+H15</f>
        <v>104538.256</v>
      </c>
      <c r="D15" s="19">
        <f>D17+D18+D19+D20</f>
        <v>9500</v>
      </c>
      <c r="E15" s="19">
        <v>22050</v>
      </c>
      <c r="F15" s="19">
        <v>23152.5</v>
      </c>
      <c r="G15" s="19">
        <v>24310.125</v>
      </c>
      <c r="H15" s="19">
        <v>25525.631</v>
      </c>
    </row>
    <row r="16" spans="1:8" ht="18.75">
      <c r="A16" s="35"/>
      <c r="B16" s="17" t="s">
        <v>10</v>
      </c>
      <c r="C16" s="20"/>
      <c r="D16" s="19"/>
      <c r="E16" s="19"/>
      <c r="F16" s="19"/>
      <c r="G16" s="19"/>
      <c r="H16" s="19"/>
    </row>
    <row r="17" spans="1:8" ht="66" customHeight="1">
      <c r="A17" s="35"/>
      <c r="B17" s="17" t="s">
        <v>11</v>
      </c>
      <c r="C17" s="20">
        <f t="shared" si="2"/>
        <v>104538.256</v>
      </c>
      <c r="D17" s="19">
        <v>9500</v>
      </c>
      <c r="E17" s="19">
        <v>22050</v>
      </c>
      <c r="F17" s="19">
        <v>23152.5</v>
      </c>
      <c r="G17" s="19">
        <v>24310.125</v>
      </c>
      <c r="H17" s="19">
        <v>25525.631</v>
      </c>
    </row>
    <row r="18" spans="1:8" ht="57" customHeight="1">
      <c r="A18" s="35"/>
      <c r="B18" s="17" t="s">
        <v>12</v>
      </c>
      <c r="C18" s="20">
        <f t="shared" si="2"/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</row>
    <row r="19" spans="1:8" ht="60.75" customHeight="1">
      <c r="A19" s="35"/>
      <c r="B19" s="17" t="s">
        <v>13</v>
      </c>
      <c r="C19" s="20">
        <f t="shared" si="2"/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</row>
    <row r="20" spans="1:8" ht="81" customHeight="1">
      <c r="A20" s="35"/>
      <c r="B20" s="17" t="s">
        <v>14</v>
      </c>
      <c r="C20" s="20">
        <f t="shared" si="2"/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</row>
    <row r="21" spans="1:8" ht="97.5" customHeight="1">
      <c r="A21" s="35"/>
      <c r="B21" s="16" t="s">
        <v>15</v>
      </c>
      <c r="C21" s="20">
        <f t="shared" si="2"/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</row>
    <row r="22" spans="1:8" ht="42" customHeight="1">
      <c r="A22" s="35"/>
      <c r="B22" s="16" t="s">
        <v>17</v>
      </c>
      <c r="C22" s="20">
        <f t="shared" si="2"/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</row>
    <row r="23" spans="1:8" ht="18.75">
      <c r="A23" s="35" t="s">
        <v>19</v>
      </c>
      <c r="B23" s="15" t="s">
        <v>4</v>
      </c>
      <c r="C23" s="20">
        <f>D23+E23+F23+G23+H23</f>
        <v>0</v>
      </c>
      <c r="D23" s="21">
        <f>D24+D30+D31</f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ht="50.25" customHeight="1">
      <c r="A24" s="35"/>
      <c r="B24" s="16" t="s">
        <v>9</v>
      </c>
      <c r="C24" s="20">
        <f aca="true" t="shared" si="3" ref="C24:C31">D24+E24+F24+G24+H24</f>
        <v>0</v>
      </c>
      <c r="D24" s="19">
        <f>D26+D27+D28+D29</f>
        <v>0</v>
      </c>
      <c r="E24" s="19">
        <v>0</v>
      </c>
      <c r="F24" s="19">
        <v>0</v>
      </c>
      <c r="G24" s="19">
        <v>0</v>
      </c>
      <c r="H24" s="19">
        <v>0</v>
      </c>
    </row>
    <row r="25" spans="1:8" ht="18.75">
      <c r="A25" s="35"/>
      <c r="B25" s="17" t="s">
        <v>10</v>
      </c>
      <c r="C25" s="20"/>
      <c r="D25" s="19"/>
      <c r="E25" s="19"/>
      <c r="F25" s="19"/>
      <c r="G25" s="19"/>
      <c r="H25" s="19"/>
    </row>
    <row r="26" spans="1:8" ht="66.75" customHeight="1">
      <c r="A26" s="35"/>
      <c r="B26" s="17" t="s">
        <v>11</v>
      </c>
      <c r="C26" s="20">
        <f t="shared" si="3"/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</row>
    <row r="27" spans="1:8" ht="63.75" customHeight="1">
      <c r="A27" s="35"/>
      <c r="B27" s="17" t="s">
        <v>12</v>
      </c>
      <c r="C27" s="20">
        <f t="shared" si="3"/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</row>
    <row r="28" spans="1:8" ht="63.75" customHeight="1">
      <c r="A28" s="35"/>
      <c r="B28" s="17" t="s">
        <v>13</v>
      </c>
      <c r="C28" s="20">
        <f t="shared" si="3"/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1:8" ht="80.25" customHeight="1">
      <c r="A29" s="35"/>
      <c r="B29" s="17" t="s">
        <v>14</v>
      </c>
      <c r="C29" s="20">
        <f t="shared" si="3"/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8" ht="100.5" customHeight="1">
      <c r="A30" s="35"/>
      <c r="B30" s="16" t="s">
        <v>15</v>
      </c>
      <c r="C30" s="20">
        <f t="shared" si="3"/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1:8" ht="37.5">
      <c r="A31" s="35"/>
      <c r="B31" s="16" t="s">
        <v>17</v>
      </c>
      <c r="C31" s="20">
        <f t="shared" si="3"/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</row>
    <row r="32" spans="1:8" ht="18.75">
      <c r="A32" s="35" t="s">
        <v>20</v>
      </c>
      <c r="B32" s="15" t="s">
        <v>4</v>
      </c>
      <c r="C32" s="20">
        <f>D32+E32+F32+G32+H32</f>
        <v>22917.904000000002</v>
      </c>
      <c r="D32" s="21">
        <f>D33+D39+D40</f>
        <v>2100</v>
      </c>
      <c r="E32" s="21">
        <v>4830</v>
      </c>
      <c r="F32" s="21">
        <v>5071.5</v>
      </c>
      <c r="G32" s="21">
        <v>5325.075</v>
      </c>
      <c r="H32" s="21">
        <v>5591.329</v>
      </c>
    </row>
    <row r="33" spans="1:8" ht="45.75" customHeight="1">
      <c r="A33" s="35"/>
      <c r="B33" s="16" t="s">
        <v>9</v>
      </c>
      <c r="C33" s="20">
        <f aca="true" t="shared" si="4" ref="C33:C40">D33+E33+F33+G33+H33</f>
        <v>22917.904000000002</v>
      </c>
      <c r="D33" s="19">
        <f>D35+D36+D37+D38</f>
        <v>2100</v>
      </c>
      <c r="E33" s="19">
        <v>4830</v>
      </c>
      <c r="F33" s="19">
        <v>5071.5</v>
      </c>
      <c r="G33" s="19">
        <v>5325.075</v>
      </c>
      <c r="H33" s="19">
        <v>5591.329</v>
      </c>
    </row>
    <row r="34" spans="1:8" ht="24" customHeight="1">
      <c r="A34" s="35"/>
      <c r="B34" s="17" t="s">
        <v>10</v>
      </c>
      <c r="C34" s="20"/>
      <c r="D34" s="19"/>
      <c r="E34" s="19"/>
      <c r="F34" s="19"/>
      <c r="G34" s="19"/>
      <c r="H34" s="19"/>
    </row>
    <row r="35" spans="1:8" ht="66.75" customHeight="1">
      <c r="A35" s="35"/>
      <c r="B35" s="17" t="s">
        <v>11</v>
      </c>
      <c r="C35" s="20">
        <f t="shared" si="4"/>
        <v>22917.904000000002</v>
      </c>
      <c r="D35" s="19">
        <v>2100</v>
      </c>
      <c r="E35" s="19">
        <v>4830</v>
      </c>
      <c r="F35" s="19">
        <v>5071.5</v>
      </c>
      <c r="G35" s="19">
        <v>5325.075</v>
      </c>
      <c r="H35" s="19">
        <v>5591.329</v>
      </c>
    </row>
    <row r="36" spans="1:8" ht="63.75" customHeight="1">
      <c r="A36" s="35"/>
      <c r="B36" s="17" t="s">
        <v>12</v>
      </c>
      <c r="C36" s="20">
        <f t="shared" si="4"/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</row>
    <row r="37" spans="1:8" ht="63.75" customHeight="1">
      <c r="A37" s="35"/>
      <c r="B37" s="17" t="s">
        <v>13</v>
      </c>
      <c r="C37" s="20">
        <f t="shared" si="4"/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</row>
    <row r="38" spans="1:8" ht="80.25" customHeight="1">
      <c r="A38" s="35"/>
      <c r="B38" s="17" t="s">
        <v>14</v>
      </c>
      <c r="C38" s="20">
        <f t="shared" si="4"/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</row>
    <row r="39" spans="1:8" ht="100.5" customHeight="1">
      <c r="A39" s="35"/>
      <c r="B39" s="16" t="s">
        <v>15</v>
      </c>
      <c r="C39" s="20">
        <f t="shared" si="4"/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</row>
    <row r="40" spans="1:8" ht="37.5">
      <c r="A40" s="35"/>
      <c r="B40" s="16" t="s">
        <v>17</v>
      </c>
      <c r="C40" s="20">
        <f t="shared" si="4"/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</row>
    <row r="41" spans="1:8" ht="18.75">
      <c r="A41" s="35" t="s">
        <v>21</v>
      </c>
      <c r="B41" s="15" t="s">
        <v>4</v>
      </c>
      <c r="C41" s="20">
        <f>D41+E41+F41+G41+H41</f>
        <v>50000</v>
      </c>
      <c r="D41" s="21">
        <f>D42+D48+D49</f>
        <v>50000</v>
      </c>
      <c r="E41" s="21">
        <v>0</v>
      </c>
      <c r="F41" s="21">
        <v>0</v>
      </c>
      <c r="G41" s="21">
        <v>0</v>
      </c>
      <c r="H41" s="21">
        <v>0</v>
      </c>
    </row>
    <row r="42" spans="1:8" ht="48" customHeight="1">
      <c r="A42" s="35"/>
      <c r="B42" s="16" t="s">
        <v>9</v>
      </c>
      <c r="C42" s="20">
        <f aca="true" t="shared" si="5" ref="C42:C49">D42+E42+F42+G42+H42</f>
        <v>50000</v>
      </c>
      <c r="D42" s="19">
        <f>D44+D45+D46+D47</f>
        <v>50000</v>
      </c>
      <c r="E42" s="19">
        <v>0</v>
      </c>
      <c r="F42" s="19">
        <v>0</v>
      </c>
      <c r="G42" s="19">
        <v>0</v>
      </c>
      <c r="H42" s="19">
        <v>0</v>
      </c>
    </row>
    <row r="43" spans="1:8" ht="18.75">
      <c r="A43" s="35"/>
      <c r="B43" s="17" t="s">
        <v>10</v>
      </c>
      <c r="C43" s="20">
        <f t="shared" si="5"/>
        <v>0</v>
      </c>
      <c r="D43" s="19"/>
      <c r="E43" s="19"/>
      <c r="F43" s="19"/>
      <c r="G43" s="19"/>
      <c r="H43" s="19"/>
    </row>
    <row r="44" spans="1:8" ht="66.75" customHeight="1">
      <c r="A44" s="35"/>
      <c r="B44" s="17" t="s">
        <v>11</v>
      </c>
      <c r="C44" s="20">
        <f t="shared" si="5"/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</row>
    <row r="45" spans="1:8" ht="63.75" customHeight="1">
      <c r="A45" s="35"/>
      <c r="B45" s="17" t="s">
        <v>12</v>
      </c>
      <c r="C45" s="20">
        <f t="shared" si="5"/>
        <v>50000</v>
      </c>
      <c r="D45" s="19">
        <v>50000</v>
      </c>
      <c r="E45" s="19">
        <v>0</v>
      </c>
      <c r="F45" s="19">
        <v>0</v>
      </c>
      <c r="G45" s="19">
        <v>0</v>
      </c>
      <c r="H45" s="19">
        <v>0</v>
      </c>
    </row>
    <row r="46" spans="1:8" ht="63.75" customHeight="1">
      <c r="A46" s="35"/>
      <c r="B46" s="17" t="s">
        <v>13</v>
      </c>
      <c r="C46" s="20">
        <f t="shared" si="5"/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</row>
    <row r="47" spans="1:8" ht="80.25" customHeight="1">
      <c r="A47" s="35"/>
      <c r="B47" s="17" t="s">
        <v>14</v>
      </c>
      <c r="C47" s="20">
        <f t="shared" si="5"/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</row>
    <row r="48" spans="1:8" ht="100.5" customHeight="1">
      <c r="A48" s="35"/>
      <c r="B48" s="16" t="s">
        <v>15</v>
      </c>
      <c r="C48" s="20">
        <f t="shared" si="5"/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</row>
    <row r="49" spans="1:8" ht="37.5">
      <c r="A49" s="35"/>
      <c r="B49" s="16" t="s">
        <v>17</v>
      </c>
      <c r="C49" s="20">
        <f t="shared" si="5"/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</row>
    <row r="50" spans="1:8" ht="18.75">
      <c r="A50" s="35" t="s">
        <v>22</v>
      </c>
      <c r="B50" s="15" t="s">
        <v>4</v>
      </c>
      <c r="C50" s="20">
        <f>D50+E50+F50+G50+H50</f>
        <v>594436.7660000001</v>
      </c>
      <c r="D50" s="21">
        <f>D51+D57+D58</f>
        <v>170611.4</v>
      </c>
      <c r="E50" s="21">
        <v>98332.5</v>
      </c>
      <c r="F50" s="21">
        <v>103249.125</v>
      </c>
      <c r="G50" s="21">
        <v>108411.581</v>
      </c>
      <c r="H50" s="21">
        <v>113832.16</v>
      </c>
    </row>
    <row r="51" spans="1:8" ht="43.5" customHeight="1">
      <c r="A51" s="35"/>
      <c r="B51" s="16" t="s">
        <v>9</v>
      </c>
      <c r="C51" s="20">
        <f aca="true" t="shared" si="6" ref="C51:C58">D51+E51+F51+G51+H51</f>
        <v>594436.7660000001</v>
      </c>
      <c r="D51" s="19">
        <f>D53+D54+D55+D56</f>
        <v>170611.4</v>
      </c>
      <c r="E51" s="19">
        <v>98332.5</v>
      </c>
      <c r="F51" s="19">
        <v>103249.125</v>
      </c>
      <c r="G51" s="19">
        <v>108411.581</v>
      </c>
      <c r="H51" s="19">
        <v>113832.16</v>
      </c>
    </row>
    <row r="52" spans="1:8" ht="18.75">
      <c r="A52" s="35"/>
      <c r="B52" s="17" t="s">
        <v>10</v>
      </c>
      <c r="C52" s="20"/>
      <c r="D52" s="19"/>
      <c r="E52" s="19"/>
      <c r="F52" s="19"/>
      <c r="G52" s="19"/>
      <c r="H52" s="19"/>
    </row>
    <row r="53" spans="1:8" ht="66.75" customHeight="1">
      <c r="A53" s="35"/>
      <c r="B53" s="17" t="s">
        <v>11</v>
      </c>
      <c r="C53" s="20">
        <f t="shared" si="6"/>
        <v>594436.7660000001</v>
      </c>
      <c r="D53" s="19">
        <v>170611.4</v>
      </c>
      <c r="E53" s="19">
        <v>98332.5</v>
      </c>
      <c r="F53" s="19">
        <v>103249.125</v>
      </c>
      <c r="G53" s="19">
        <v>108411.581</v>
      </c>
      <c r="H53" s="19">
        <v>113832.16</v>
      </c>
    </row>
    <row r="54" spans="1:8" ht="63.75" customHeight="1">
      <c r="A54" s="35"/>
      <c r="B54" s="17" t="s">
        <v>12</v>
      </c>
      <c r="C54" s="20">
        <f t="shared" si="6"/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</row>
    <row r="55" spans="1:8" ht="63.75" customHeight="1">
      <c r="A55" s="35"/>
      <c r="B55" s="17" t="s">
        <v>13</v>
      </c>
      <c r="C55" s="20">
        <f t="shared" si="6"/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</row>
    <row r="56" spans="1:8" ht="80.25" customHeight="1">
      <c r="A56" s="35"/>
      <c r="B56" s="17" t="s">
        <v>14</v>
      </c>
      <c r="C56" s="20">
        <f t="shared" si="6"/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</row>
    <row r="57" spans="1:8" ht="100.5" customHeight="1">
      <c r="A57" s="35"/>
      <c r="B57" s="16" t="s">
        <v>15</v>
      </c>
      <c r="C57" s="20">
        <f t="shared" si="6"/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</row>
    <row r="58" spans="1:8" ht="37.5">
      <c r="A58" s="35"/>
      <c r="B58" s="16" t="s">
        <v>17</v>
      </c>
      <c r="C58" s="20">
        <f t="shared" si="6"/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</row>
    <row r="59" spans="1:8" ht="27.75" customHeight="1">
      <c r="A59" s="35" t="s">
        <v>23</v>
      </c>
      <c r="B59" s="15" t="s">
        <v>4</v>
      </c>
      <c r="C59" s="20">
        <f>D59+E59+F59+G59+H59</f>
        <v>44224.469</v>
      </c>
      <c r="D59" s="21">
        <f>D60+D66+D67</f>
        <v>0</v>
      </c>
      <c r="E59" s="21">
        <v>10260.6</v>
      </c>
      <c r="F59" s="21">
        <v>10773.63</v>
      </c>
      <c r="G59" s="21">
        <v>11312.312</v>
      </c>
      <c r="H59" s="21">
        <v>11877.927</v>
      </c>
    </row>
    <row r="60" spans="1:8" ht="48.75" customHeight="1">
      <c r="A60" s="35"/>
      <c r="B60" s="16" t="s">
        <v>9</v>
      </c>
      <c r="C60" s="20">
        <f aca="true" t="shared" si="7" ref="C60:C67">D60+E60+F60+G60+H60</f>
        <v>44224.469</v>
      </c>
      <c r="D60" s="19">
        <f>D62+D63+D64+D65</f>
        <v>0</v>
      </c>
      <c r="E60" s="19">
        <v>10260.6</v>
      </c>
      <c r="F60" s="19">
        <v>10773.63</v>
      </c>
      <c r="G60" s="19">
        <v>11312.312</v>
      </c>
      <c r="H60" s="19">
        <v>11877.927</v>
      </c>
    </row>
    <row r="61" spans="1:8" ht="18.75">
      <c r="A61" s="35"/>
      <c r="B61" s="17" t="s">
        <v>10</v>
      </c>
      <c r="C61" s="20"/>
      <c r="D61" s="19"/>
      <c r="E61" s="19"/>
      <c r="F61" s="19"/>
      <c r="G61" s="19"/>
      <c r="H61" s="19"/>
    </row>
    <row r="62" spans="1:8" ht="66.75" customHeight="1">
      <c r="A62" s="35"/>
      <c r="B62" s="17" t="s">
        <v>11</v>
      </c>
      <c r="C62" s="20">
        <f t="shared" si="7"/>
        <v>44224.469</v>
      </c>
      <c r="D62" s="19">
        <v>0</v>
      </c>
      <c r="E62" s="19">
        <v>10260.6</v>
      </c>
      <c r="F62" s="19">
        <v>10773.63</v>
      </c>
      <c r="G62" s="19">
        <v>11312.312</v>
      </c>
      <c r="H62" s="19">
        <v>11877.927</v>
      </c>
    </row>
    <row r="63" spans="1:8" ht="63.75" customHeight="1">
      <c r="A63" s="35"/>
      <c r="B63" s="17" t="s">
        <v>12</v>
      </c>
      <c r="C63" s="20">
        <f t="shared" si="7"/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</row>
    <row r="64" spans="1:8" ht="63.75" customHeight="1">
      <c r="A64" s="35"/>
      <c r="B64" s="17" t="s">
        <v>13</v>
      </c>
      <c r="C64" s="20">
        <f t="shared" si="7"/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</row>
    <row r="65" spans="1:8" ht="80.25" customHeight="1">
      <c r="A65" s="35"/>
      <c r="B65" s="17" t="s">
        <v>14</v>
      </c>
      <c r="C65" s="20">
        <f t="shared" si="7"/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</row>
    <row r="66" spans="1:8" ht="100.5" customHeight="1">
      <c r="A66" s="35"/>
      <c r="B66" s="16" t="s">
        <v>15</v>
      </c>
      <c r="C66" s="20">
        <f t="shared" si="7"/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</row>
    <row r="67" spans="1:8" ht="37.5">
      <c r="A67" s="35"/>
      <c r="B67" s="16" t="s">
        <v>17</v>
      </c>
      <c r="C67" s="20">
        <f t="shared" si="7"/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</row>
    <row r="68" spans="1:8" ht="18.75">
      <c r="A68" s="35" t="s">
        <v>24</v>
      </c>
      <c r="B68" s="15" t="s">
        <v>4</v>
      </c>
      <c r="C68" s="20">
        <f>D68+E68+F68+G68+H68</f>
        <v>0</v>
      </c>
      <c r="D68" s="21">
        <f>D69+D75+D76</f>
        <v>0</v>
      </c>
      <c r="E68" s="21">
        <v>0</v>
      </c>
      <c r="F68" s="21">
        <v>0</v>
      </c>
      <c r="G68" s="21">
        <v>0</v>
      </c>
      <c r="H68" s="21">
        <v>0</v>
      </c>
    </row>
    <row r="69" spans="1:8" ht="48" customHeight="1">
      <c r="A69" s="35"/>
      <c r="B69" s="16" t="s">
        <v>9</v>
      </c>
      <c r="C69" s="20">
        <f aca="true" t="shared" si="8" ref="C69:C76">D69+E69+F69+G69+H69</f>
        <v>0</v>
      </c>
      <c r="D69" s="19">
        <f>D71+D72+D73+D74</f>
        <v>0</v>
      </c>
      <c r="E69" s="19">
        <v>0</v>
      </c>
      <c r="F69" s="19">
        <v>0</v>
      </c>
      <c r="G69" s="19">
        <v>0</v>
      </c>
      <c r="H69" s="19">
        <v>0</v>
      </c>
    </row>
    <row r="70" spans="1:8" ht="18.75">
      <c r="A70" s="35"/>
      <c r="B70" s="17" t="s">
        <v>10</v>
      </c>
      <c r="C70" s="20"/>
      <c r="D70" s="19"/>
      <c r="E70" s="19"/>
      <c r="F70" s="19"/>
      <c r="G70" s="19"/>
      <c r="H70" s="19"/>
    </row>
    <row r="71" spans="1:8" ht="66.75" customHeight="1">
      <c r="A71" s="35"/>
      <c r="B71" s="17" t="s">
        <v>11</v>
      </c>
      <c r="C71" s="20">
        <f t="shared" si="8"/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</row>
    <row r="72" spans="1:8" ht="63.75" customHeight="1">
      <c r="A72" s="35"/>
      <c r="B72" s="17" t="s">
        <v>12</v>
      </c>
      <c r="C72" s="20">
        <f t="shared" si="8"/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</row>
    <row r="73" spans="1:8" ht="63.75" customHeight="1">
      <c r="A73" s="35"/>
      <c r="B73" s="17" t="s">
        <v>13</v>
      </c>
      <c r="C73" s="20">
        <f t="shared" si="8"/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</row>
    <row r="74" spans="1:8" ht="80.25" customHeight="1">
      <c r="A74" s="35"/>
      <c r="B74" s="17" t="s">
        <v>14</v>
      </c>
      <c r="C74" s="20">
        <f t="shared" si="8"/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</row>
    <row r="75" spans="1:8" ht="100.5" customHeight="1">
      <c r="A75" s="35"/>
      <c r="B75" s="16" t="s">
        <v>15</v>
      </c>
      <c r="C75" s="20">
        <f t="shared" si="8"/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</row>
    <row r="76" spans="1:8" ht="37.5">
      <c r="A76" s="35"/>
      <c r="B76" s="16" t="s">
        <v>17</v>
      </c>
      <c r="C76" s="20">
        <f t="shared" si="8"/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</row>
    <row r="77" spans="1:8" ht="18.75">
      <c r="A77" s="35" t="s">
        <v>25</v>
      </c>
      <c r="B77" s="15" t="s">
        <v>4</v>
      </c>
      <c r="C77" s="20">
        <f>D77+E77+F77+G77+H77</f>
        <v>0</v>
      </c>
      <c r="D77" s="21">
        <f>D78+D84+D85</f>
        <v>0</v>
      </c>
      <c r="E77" s="21">
        <v>0</v>
      </c>
      <c r="F77" s="21">
        <v>0</v>
      </c>
      <c r="G77" s="21">
        <v>0</v>
      </c>
      <c r="H77" s="21">
        <v>0</v>
      </c>
    </row>
    <row r="78" spans="1:8" ht="48" customHeight="1">
      <c r="A78" s="35"/>
      <c r="B78" s="16" t="s">
        <v>9</v>
      </c>
      <c r="C78" s="20">
        <f aca="true" t="shared" si="9" ref="C78:C85">D78+E78+F78+G78+H78</f>
        <v>0</v>
      </c>
      <c r="D78" s="19">
        <f>D80+D81+D82+D83</f>
        <v>0</v>
      </c>
      <c r="E78" s="19">
        <v>0</v>
      </c>
      <c r="F78" s="19">
        <v>0</v>
      </c>
      <c r="G78" s="19">
        <v>0</v>
      </c>
      <c r="H78" s="19">
        <v>0</v>
      </c>
    </row>
    <row r="79" spans="1:8" ht="18.75">
      <c r="A79" s="35"/>
      <c r="B79" s="17" t="s">
        <v>10</v>
      </c>
      <c r="C79" s="20"/>
      <c r="D79" s="19"/>
      <c r="E79" s="19"/>
      <c r="F79" s="19"/>
      <c r="G79" s="19"/>
      <c r="H79" s="19"/>
    </row>
    <row r="80" spans="1:8" ht="66.75" customHeight="1">
      <c r="A80" s="35"/>
      <c r="B80" s="17" t="s">
        <v>11</v>
      </c>
      <c r="C80" s="20">
        <f t="shared" si="9"/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</row>
    <row r="81" spans="1:8" ht="63.75" customHeight="1">
      <c r="A81" s="35"/>
      <c r="B81" s="17" t="s">
        <v>12</v>
      </c>
      <c r="C81" s="20">
        <f t="shared" si="9"/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</row>
    <row r="82" spans="1:8" ht="63.75" customHeight="1">
      <c r="A82" s="35"/>
      <c r="B82" s="17" t="s">
        <v>13</v>
      </c>
      <c r="C82" s="20">
        <f t="shared" si="9"/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</row>
    <row r="83" spans="1:8" ht="80.25" customHeight="1">
      <c r="A83" s="35"/>
      <c r="B83" s="17" t="s">
        <v>14</v>
      </c>
      <c r="C83" s="20">
        <f t="shared" si="9"/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</row>
    <row r="84" spans="1:8" ht="100.5" customHeight="1">
      <c r="A84" s="35"/>
      <c r="B84" s="16" t="s">
        <v>15</v>
      </c>
      <c r="C84" s="20">
        <f t="shared" si="9"/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</row>
    <row r="85" spans="1:8" ht="37.5">
      <c r="A85" s="35"/>
      <c r="B85" s="16" t="s">
        <v>17</v>
      </c>
      <c r="C85" s="20">
        <f t="shared" si="9"/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</row>
    <row r="86" spans="1:8" ht="18.75">
      <c r="A86" s="35" t="s">
        <v>26</v>
      </c>
      <c r="B86" s="15" t="s">
        <v>4</v>
      </c>
      <c r="C86" s="20">
        <f>D86+E86+F86+G86+H86</f>
        <v>0</v>
      </c>
      <c r="D86" s="21">
        <f>D87+D93+D94</f>
        <v>0</v>
      </c>
      <c r="E86" s="21">
        <v>0</v>
      </c>
      <c r="F86" s="21">
        <v>0</v>
      </c>
      <c r="G86" s="21">
        <v>0</v>
      </c>
      <c r="H86" s="21">
        <v>0</v>
      </c>
    </row>
    <row r="87" spans="1:8" ht="48" customHeight="1">
      <c r="A87" s="35"/>
      <c r="B87" s="16" t="s">
        <v>9</v>
      </c>
      <c r="C87" s="20">
        <f aca="true" t="shared" si="10" ref="C87:C94">D87+E87+F87+G87+H87</f>
        <v>0</v>
      </c>
      <c r="D87" s="19">
        <f>D89+D90+D91+D92</f>
        <v>0</v>
      </c>
      <c r="E87" s="19">
        <v>0</v>
      </c>
      <c r="F87" s="19">
        <v>0</v>
      </c>
      <c r="G87" s="19">
        <v>0</v>
      </c>
      <c r="H87" s="19">
        <v>0</v>
      </c>
    </row>
    <row r="88" spans="1:8" ht="18.75">
      <c r="A88" s="35"/>
      <c r="B88" s="17" t="s">
        <v>10</v>
      </c>
      <c r="C88" s="20"/>
      <c r="D88" s="19"/>
      <c r="E88" s="19"/>
      <c r="F88" s="19"/>
      <c r="G88" s="19"/>
      <c r="H88" s="19"/>
    </row>
    <row r="89" spans="1:8" ht="66.75" customHeight="1">
      <c r="A89" s="35"/>
      <c r="B89" s="17" t="s">
        <v>11</v>
      </c>
      <c r="C89" s="20">
        <f t="shared" si="10"/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</row>
    <row r="90" spans="1:8" ht="63.75" customHeight="1">
      <c r="A90" s="35"/>
      <c r="B90" s="17" t="s">
        <v>12</v>
      </c>
      <c r="C90" s="20">
        <f t="shared" si="10"/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</row>
    <row r="91" spans="1:8" ht="63.75" customHeight="1">
      <c r="A91" s="35"/>
      <c r="B91" s="17" t="s">
        <v>13</v>
      </c>
      <c r="C91" s="20">
        <f t="shared" si="10"/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</row>
    <row r="92" spans="1:8" ht="80.25" customHeight="1">
      <c r="A92" s="35"/>
      <c r="B92" s="17" t="s">
        <v>14</v>
      </c>
      <c r="C92" s="20">
        <f t="shared" si="10"/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</row>
    <row r="93" spans="1:8" ht="100.5" customHeight="1">
      <c r="A93" s="35"/>
      <c r="B93" s="16" t="s">
        <v>15</v>
      </c>
      <c r="C93" s="20">
        <f t="shared" si="10"/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</row>
    <row r="94" spans="1:8" ht="37.5">
      <c r="A94" s="35"/>
      <c r="B94" s="16" t="s">
        <v>17</v>
      </c>
      <c r="C94" s="20">
        <f t="shared" si="10"/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</row>
    <row r="95" spans="1:8" ht="18.75">
      <c r="A95" s="35" t="s">
        <v>27</v>
      </c>
      <c r="B95" s="15" t="s">
        <v>4</v>
      </c>
      <c r="C95" s="20">
        <f>D95+E95+F95+G95+H95</f>
        <v>173448.88999999998</v>
      </c>
      <c r="D95" s="21">
        <f>D96+D102+D103</f>
        <v>34268.26</v>
      </c>
      <c r="E95" s="21">
        <v>32291.553</v>
      </c>
      <c r="F95" s="21">
        <v>33906.131</v>
      </c>
      <c r="G95" s="21">
        <v>35601.437</v>
      </c>
      <c r="H95" s="21">
        <v>37381.509</v>
      </c>
    </row>
    <row r="96" spans="1:8" ht="48" customHeight="1">
      <c r="A96" s="35"/>
      <c r="B96" s="16" t="s">
        <v>9</v>
      </c>
      <c r="C96" s="20">
        <f aca="true" t="shared" si="11" ref="C96:C103">D96+E96+F96+G96+H96</f>
        <v>173448.88999999998</v>
      </c>
      <c r="D96" s="19">
        <f>D98+D99+D100+D101</f>
        <v>34268.26</v>
      </c>
      <c r="E96" s="19">
        <v>32291.553</v>
      </c>
      <c r="F96" s="19">
        <v>33906.131</v>
      </c>
      <c r="G96" s="19">
        <v>35601.437</v>
      </c>
      <c r="H96" s="19">
        <v>37381.509</v>
      </c>
    </row>
    <row r="97" spans="1:8" ht="18.75">
      <c r="A97" s="35"/>
      <c r="B97" s="17" t="s">
        <v>10</v>
      </c>
      <c r="C97" s="20"/>
      <c r="D97" s="19"/>
      <c r="E97" s="19"/>
      <c r="F97" s="19"/>
      <c r="G97" s="19"/>
      <c r="H97" s="19"/>
    </row>
    <row r="98" spans="1:8" ht="66.75" customHeight="1">
      <c r="A98" s="35"/>
      <c r="B98" s="17" t="s">
        <v>11</v>
      </c>
      <c r="C98" s="20">
        <f t="shared" si="11"/>
        <v>173448.88999999998</v>
      </c>
      <c r="D98" s="19">
        <v>34268.26</v>
      </c>
      <c r="E98" s="19">
        <v>32291.553</v>
      </c>
      <c r="F98" s="19">
        <v>33906.131</v>
      </c>
      <c r="G98" s="19">
        <v>35601.437</v>
      </c>
      <c r="H98" s="19">
        <v>37381.509</v>
      </c>
    </row>
    <row r="99" spans="1:8" ht="63.75" customHeight="1">
      <c r="A99" s="35"/>
      <c r="B99" s="17" t="s">
        <v>12</v>
      </c>
      <c r="C99" s="20">
        <f t="shared" si="11"/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</row>
    <row r="100" spans="1:8" ht="63.75" customHeight="1">
      <c r="A100" s="35"/>
      <c r="B100" s="17" t="s">
        <v>13</v>
      </c>
      <c r="C100" s="20">
        <f t="shared" si="11"/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</row>
    <row r="101" spans="1:8" ht="80.25" customHeight="1">
      <c r="A101" s="35"/>
      <c r="B101" s="17" t="s">
        <v>14</v>
      </c>
      <c r="C101" s="20">
        <f t="shared" si="11"/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</row>
    <row r="102" spans="1:8" ht="100.5" customHeight="1">
      <c r="A102" s="35"/>
      <c r="B102" s="16" t="s">
        <v>15</v>
      </c>
      <c r="C102" s="20">
        <f t="shared" si="11"/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</row>
    <row r="103" spans="1:8" ht="37.5">
      <c r="A103" s="35"/>
      <c r="B103" s="16" t="s">
        <v>17</v>
      </c>
      <c r="C103" s="20">
        <f t="shared" si="11"/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</row>
    <row r="104" ht="15">
      <c r="H104" s="27" t="s">
        <v>52</v>
      </c>
    </row>
  </sheetData>
  <sheetProtection/>
  <mergeCells count="16">
    <mergeCell ref="A95:A103"/>
    <mergeCell ref="A68:A76"/>
    <mergeCell ref="A77:A85"/>
    <mergeCell ref="A86:A94"/>
    <mergeCell ref="A23:A31"/>
    <mergeCell ref="A41:A49"/>
    <mergeCell ref="A3:A4"/>
    <mergeCell ref="A50:A58"/>
    <mergeCell ref="A59:A67"/>
    <mergeCell ref="B3:B4"/>
    <mergeCell ref="A2:H2"/>
    <mergeCell ref="D1:H1"/>
    <mergeCell ref="A32:A40"/>
    <mergeCell ref="C3:H3"/>
    <mergeCell ref="A5:A13"/>
    <mergeCell ref="A14:A22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82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Ibrahim</dc:creator>
  <cp:keywords/>
  <dc:description/>
  <cp:lastModifiedBy>Admin</cp:lastModifiedBy>
  <cp:lastPrinted>2017-02-15T12:39:17Z</cp:lastPrinted>
  <dcterms:created xsi:type="dcterms:W3CDTF">2015-09-12T12:04:19Z</dcterms:created>
  <dcterms:modified xsi:type="dcterms:W3CDTF">2017-02-15T12:39:43Z</dcterms:modified>
  <cp:category/>
  <cp:version/>
  <cp:contentType/>
  <cp:contentStatus/>
</cp:coreProperties>
</file>