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Муниц.задания ДДО" sheetId="1" r:id="rId1"/>
    <sheet name="Ресурс.обеспеч.МБ ДДО" sheetId="2" r:id="rId2"/>
    <sheet name="Ресурс.обес. за счет всех источ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<sst xmlns="http://schemas.openxmlformats.org/spreadsheetml/2006/main" count="100" uniqueCount="63">
  <si>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Ответственный исполнитель, соисполнители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</si>
  <si>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</si>
  <si>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</si>
  <si>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</si>
  <si>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Расходы бюджета города Грозного на оказание муниципальной услуги (выполнение работы)</t>
  </si>
  <si>
    <t>тыс. руб.</t>
  </si>
  <si>
    <t>Наименование муниципальной программы, подпрограммы, основного мероприятия, мероприятия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</si>
  <si>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</si>
  <si>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</si>
  <si>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</si>
  <si>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</si>
  <si>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</si>
  <si>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</si>
  <si>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</si>
  <si>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</si>
  <si>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</si>
  <si>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</si>
  <si>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</si>
  <si>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</si>
  <si>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</si>
  <si>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</si>
  <si>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</si>
  <si>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2016 год</t>
  </si>
  <si>
    <t>2017 год</t>
  </si>
  <si>
    <t>2018 год</t>
  </si>
  <si>
    <t>2019 год</t>
  </si>
  <si>
    <t>чел.</t>
  </si>
  <si>
    <t>2020 год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</si>
  <si>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</si>
  <si>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1.</t>
  </si>
  <si>
    <t>2.</t>
  </si>
  <si>
    <t>3.</t>
  </si>
  <si>
    <t>Реализация основных общеобразовательных программ дошкольного образования</t>
  </si>
  <si>
    <t>№ 
п/п</t>
  </si>
  <si>
    <t>Расходы бюджета муниципального образования, тыс. рублей</t>
  </si>
  <si>
    <t>Подпрограмма "Дошкольное образование"</t>
  </si>
  <si>
    <t>Подпрограмма "Управление системой дошкольного образования города Грозного"</t>
  </si>
  <si>
    <t xml:space="preserve">Подпрограмма "Дошкольное образование" </t>
  </si>
  <si>
    <t>Прогноз сводных показателей муниципальных заданий на оказание муниципальных услуг 
(выполнение работ) муниципальной программы «Развитие дошкольного образования города Грозного»</t>
  </si>
  <si>
    <t xml:space="preserve">1. </t>
  </si>
  <si>
    <t xml:space="preserve">Число обучающихся </t>
  </si>
  <si>
    <t>Присмотр и уход</t>
  </si>
  <si>
    <t xml:space="preserve">2. </t>
  </si>
  <si>
    <t xml:space="preserve">"Развитие дошкольного образования города Грозного" </t>
  </si>
  <si>
    <t>Подпрограмма "Управление  системой дошкольного образования города Грозного"</t>
  </si>
  <si>
    <t>Оказание государственных (муниципальных) услуг по предоставлению общедоступного и бесплатного дошкольного образования, осуществления присмотра и ухода за детьми</t>
  </si>
  <si>
    <t>Финансовое обеспечение за счет средств бюджета города Грозного деятельности подведомственных учреждений дошкольного образования на оказание государственных (муниципальных) услуг по предоставлению общедоступного и бесплатного дошкольного образования, осуществления присмотра и ухода за детьми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</si>
  <si>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</si>
  <si>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</si>
  <si>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1.1</t>
  </si>
  <si>
    <t>1.2</t>
  </si>
  <si>
    <t>Ресурсное обеспечение реализации муниципальной программы «Развитие дошкольного образования города Грозного» за счет средств бюджета города Грозного</t>
  </si>
  <si>
    <t xml:space="preserve">Прогнозная (справочная) оценка ресурсного обеспечения реализации муниципальной программы 
«Развитие дошкольного образования города Грозного» за счет всех источников финансирования </t>
  </si>
  <si>
    <t>Муниципальная программа «Развитие дошкольного образования города Грозного»</t>
  </si>
  <si>
    <t>Департамент дошкольного образования Мэрии города Грозного</t>
  </si>
  <si>
    <t>Реализация установленных полномочий (функций) Департаментом дошкольного образования Мэрии города Грозного в том числе:</t>
  </si>
  <si>
    <t xml:space="preserve">ПРИЛОЖЕНИЕ 6
к постановлению Мэрии города Грозного 
от "______"_________________№_______
</t>
  </si>
  <si>
    <t>ПРИЛОЖЕНИЕ 5
к постановлению Мэрии города Грозного 
от "______"_________________№_______</t>
  </si>
  <si>
    <t>ПРИЛОЖЕНИЕ 4
к постановлению Мэрии города Грозного 
от "______"_________________№_______</t>
  </si>
  <si>
    <t>"</t>
  </si>
  <si>
    <t>"Приложение 5
к муниципальной программе
«Развитие дошкольного образования города Грозного»</t>
  </si>
  <si>
    <t>"Приложение 4
к муниципальной программе
«Развитие дошкольного образования города Грозного»</t>
  </si>
  <si>
    <t>"Приложение 3
к муниципальной программе
«Развитие дошкольного образования города Грозного»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</si>
</sst>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38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39" fillId="0" borderId="0" xfId="0" applyNumberFormat="1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left" vertical="center" wrapText="1" indent="1"/>
    </xf>
    <xf numFmtId="164" fontId="38" fillId="34" borderId="10" xfId="0" applyNumberFormat="1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 vertical="center" wrapText="1"/>
    </xf>
    <xf numFmtId="0" fontId="41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top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41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15" zoomScalePageLayoutView="0" workbookViewId="0" topLeftCell="A1">
      <selection activeCell="E2" sqref="E2:I2"/>
    </sheetView>
  </sheetViews>
  <sheetFormatPr defaultColWidth="9.140625" defaultRowHeight="15"/>
  <cols>
    <col min="1" max="1" width="7.28125" style="0" customWidth="1"/>
    <col min="2" max="2" width="26.00390625" style="0" customWidth="1"/>
    <col min="3" max="3" width="24.421875" style="0" customWidth="1"/>
    <col min="4" max="4" width="11.7109375" style="0" customWidth="1"/>
    <col min="5" max="5" width="13.140625" style="0" customWidth="1"/>
    <col min="6" max="6" width="11.8515625" style="0" customWidth="1"/>
    <col min="7" max="7" width="12.28125" style="0" customWidth="1"/>
    <col min="8" max="8" width="11.00390625" style="0" customWidth="1"/>
    <col min="9" max="9" width="11.57421875" style="0" customWidth="1"/>
  </cols>
  <sheetData>
    <row r="1" spans="5:9" ht="62.25" customHeight="1">
      <c r="E1" s="38" t="s">
        <v>58</v>
      </c>
      <c r="F1" s="38"/>
      <c r="G1" s="38"/>
      <c r="H1" s="38"/>
      <c r="I1" s="38"/>
    </row>
    <row r="2" spans="5:9" ht="62.25" customHeight="1">
      <c r="E2" s="38" t="s">
        <v>62</v>
      </c>
      <c r="F2" s="38"/>
      <c r="G2" s="38"/>
      <c r="H2" s="38"/>
      <c r="I2" s="38"/>
    </row>
    <row r="3" spans="1:9" ht="66.75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4" spans="1:9" ht="40.5" customHeight="1">
      <c r="A4" s="40" t="s">
        <v>33</v>
      </c>
      <c r="B4" s="40" t="s">
        <v>1</v>
      </c>
      <c r="C4" s="40" t="s">
        <v>2</v>
      </c>
      <c r="D4" s="40" t="s">
        <v>3</v>
      </c>
      <c r="E4" s="40" t="s">
        <v>22</v>
      </c>
      <c r="F4" s="40" t="s">
        <v>23</v>
      </c>
      <c r="G4" s="40" t="s">
        <v>24</v>
      </c>
      <c r="H4" s="40" t="s">
        <v>25</v>
      </c>
      <c r="I4" s="40" t="s">
        <v>27</v>
      </c>
    </row>
    <row r="5" spans="1:9" ht="15" customHeight="1">
      <c r="A5" s="49"/>
      <c r="B5" s="40"/>
      <c r="C5" s="40"/>
      <c r="D5" s="40"/>
      <c r="E5" s="40"/>
      <c r="F5" s="40"/>
      <c r="G5" s="40"/>
      <c r="H5" s="40"/>
      <c r="I5" s="40"/>
    </row>
    <row r="6" spans="1:9" ht="15.75">
      <c r="A6" s="3"/>
      <c r="B6" s="44" t="s">
        <v>37</v>
      </c>
      <c r="C6" s="44"/>
      <c r="D6" s="44"/>
      <c r="E6" s="44"/>
      <c r="F6" s="44"/>
      <c r="G6" s="44"/>
      <c r="H6" s="44"/>
      <c r="I6" s="45"/>
    </row>
    <row r="7" spans="1:9" ht="78.75">
      <c r="A7" s="46" t="s">
        <v>39</v>
      </c>
      <c r="B7" s="48" t="s">
        <v>32</v>
      </c>
      <c r="C7" s="14" t="s">
        <v>4</v>
      </c>
      <c r="D7" s="13" t="s">
        <v>5</v>
      </c>
      <c r="E7" s="34">
        <f>34311.68*E8/1000</f>
        <v>605738.39872</v>
      </c>
      <c r="F7" s="34">
        <f>34311.68*F8/1000</f>
        <v>595410.5830399999</v>
      </c>
      <c r="G7" s="34">
        <f>34311.68*G8/1000</f>
        <v>600214.21824</v>
      </c>
      <c r="H7" s="34">
        <f>34311.68*H8/1000</f>
        <v>605017.8534400001</v>
      </c>
      <c r="I7" s="34">
        <f>34311.68*I8/1000</f>
        <v>609821.48864</v>
      </c>
    </row>
    <row r="8" spans="1:9" ht="15.75">
      <c r="A8" s="47"/>
      <c r="B8" s="48"/>
      <c r="C8" s="14" t="s">
        <v>40</v>
      </c>
      <c r="D8" s="13" t="s">
        <v>26</v>
      </c>
      <c r="E8" s="35">
        <v>17654</v>
      </c>
      <c r="F8" s="35">
        <v>17353</v>
      </c>
      <c r="G8" s="35">
        <v>17493</v>
      </c>
      <c r="H8" s="35">
        <v>17633</v>
      </c>
      <c r="I8" s="35">
        <v>17773</v>
      </c>
    </row>
    <row r="9" spans="1:9" s="17" customFormat="1" ht="78.75">
      <c r="A9" s="41" t="s">
        <v>42</v>
      </c>
      <c r="B9" s="43" t="s">
        <v>41</v>
      </c>
      <c r="C9" s="15" t="s">
        <v>4</v>
      </c>
      <c r="D9" s="16" t="s">
        <v>5</v>
      </c>
      <c r="E9" s="34">
        <f>32156.8*E10/1000</f>
        <v>567696.1471999999</v>
      </c>
      <c r="F9" s="34">
        <f>32156.8*F10/1000</f>
        <v>562518.9024</v>
      </c>
      <c r="G9" s="34">
        <f>32156.8*G10/1000</f>
        <v>567020.8544</v>
      </c>
      <c r="H9" s="34">
        <f>32156.8*H10/1000</f>
        <v>571522.8064</v>
      </c>
      <c r="I9" s="34">
        <f>32156.8*I10/1000</f>
        <v>576024.7583999999</v>
      </c>
    </row>
    <row r="10" spans="1:9" s="17" customFormat="1" ht="15.75">
      <c r="A10" s="42"/>
      <c r="B10" s="43"/>
      <c r="C10" s="15" t="s">
        <v>40</v>
      </c>
      <c r="D10" s="16" t="s">
        <v>26</v>
      </c>
      <c r="E10" s="35">
        <v>17654</v>
      </c>
      <c r="F10" s="7">
        <v>17493</v>
      </c>
      <c r="G10" s="7">
        <v>17633</v>
      </c>
      <c r="H10" s="7">
        <v>17773</v>
      </c>
      <c r="I10" s="7">
        <v>17913</v>
      </c>
    </row>
    <row r="11" ht="20.25" customHeight="1">
      <c r="I11" s="36" t="s">
        <v>59</v>
      </c>
    </row>
    <row r="12" ht="62.25" customHeight="1"/>
    <row r="13" ht="62.25" customHeight="1"/>
  </sheetData>
  <sheetProtection/>
  <mergeCells count="17">
    <mergeCell ref="B6:I6"/>
    <mergeCell ref="A7:A8"/>
    <mergeCell ref="B7:B8"/>
    <mergeCell ref="A4:A5"/>
    <mergeCell ref="B4:B5"/>
    <mergeCell ref="C4:C5"/>
    <mergeCell ref="D4:D5"/>
    <mergeCell ref="E1:I1"/>
    <mergeCell ref="E2:I2"/>
    <mergeCell ref="A3:I3"/>
    <mergeCell ref="E4:E5"/>
    <mergeCell ref="A9:A10"/>
    <mergeCell ref="B9:B10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zoomScalePageLayoutView="0" workbookViewId="0" topLeftCell="A1">
      <selection activeCell="E2" sqref="E2:H2"/>
    </sheetView>
  </sheetViews>
  <sheetFormatPr defaultColWidth="9.140625" defaultRowHeight="15"/>
  <cols>
    <col min="1" max="1" width="7.00390625" style="10" customWidth="1"/>
    <col min="2" max="2" width="60.8515625" style="2" customWidth="1"/>
    <col min="3" max="3" width="25.28125" style="19" customWidth="1"/>
    <col min="4" max="4" width="15.28125" style="2" customWidth="1"/>
    <col min="5" max="5" width="16.28125" style="2" customWidth="1"/>
    <col min="6" max="6" width="15.8515625" style="2" customWidth="1"/>
    <col min="7" max="7" width="15.28125" style="2" customWidth="1"/>
    <col min="8" max="8" width="16.00390625" style="2" customWidth="1"/>
    <col min="9" max="11" width="9.140625" style="2" customWidth="1"/>
    <col min="12" max="12" width="14.28125" style="2" bestFit="1" customWidth="1"/>
    <col min="13" max="16384" width="9.140625" style="2" customWidth="1"/>
  </cols>
  <sheetData>
    <row r="1" spans="5:8" ht="49.5" customHeight="1">
      <c r="E1" s="50" t="s">
        <v>57</v>
      </c>
      <c r="F1" s="51"/>
      <c r="G1" s="51"/>
      <c r="H1" s="51"/>
    </row>
    <row r="2" spans="5:8" ht="49.5" customHeight="1">
      <c r="E2" s="50" t="s">
        <v>61</v>
      </c>
      <c r="F2" s="51"/>
      <c r="G2" s="51"/>
      <c r="H2" s="51"/>
    </row>
    <row r="3" spans="1:8" ht="56.25" customHeight="1">
      <c r="A3" s="39" t="s">
        <v>51</v>
      </c>
      <c r="B3" s="52"/>
      <c r="C3" s="52"/>
      <c r="D3" s="52"/>
      <c r="E3" s="52"/>
      <c r="F3" s="52"/>
      <c r="G3" s="52"/>
      <c r="H3" s="52"/>
    </row>
    <row r="4" spans="1:8" ht="15.75">
      <c r="A4" s="40" t="s">
        <v>21</v>
      </c>
      <c r="B4" s="40" t="s">
        <v>6</v>
      </c>
      <c r="C4" s="40" t="s">
        <v>0</v>
      </c>
      <c r="D4" s="56" t="s">
        <v>34</v>
      </c>
      <c r="E4" s="57"/>
      <c r="F4" s="57"/>
      <c r="G4" s="57"/>
      <c r="H4" s="58"/>
    </row>
    <row r="5" spans="1:8" ht="15.75">
      <c r="A5" s="49"/>
      <c r="B5" s="40"/>
      <c r="C5" s="40"/>
      <c r="D5" s="11" t="s">
        <v>22</v>
      </c>
      <c r="E5" s="11" t="s">
        <v>23</v>
      </c>
      <c r="F5" s="31" t="s">
        <v>24</v>
      </c>
      <c r="G5" s="11" t="s">
        <v>25</v>
      </c>
      <c r="H5" s="11" t="s">
        <v>27</v>
      </c>
    </row>
    <row r="6" spans="1:8" ht="63">
      <c r="A6" s="9"/>
      <c r="B6" s="5" t="s">
        <v>43</v>
      </c>
      <c r="C6" s="20" t="s">
        <v>54</v>
      </c>
      <c r="D6" s="21">
        <f>D8+D9+D10+D12</f>
        <v>1448232.3069999998</v>
      </c>
      <c r="E6" s="21">
        <f>E8+E9+E10+E12</f>
        <v>1317716.34435</v>
      </c>
      <c r="F6" s="21">
        <f>F8+F9+F10+F12</f>
        <v>1383602.1615674999</v>
      </c>
      <c r="G6" s="21">
        <f>G8+G9+G10+G12</f>
        <v>1452782.2696458749</v>
      </c>
      <c r="H6" s="21">
        <f>H8+H9+H10+H12</f>
        <v>1525421.3831281685</v>
      </c>
    </row>
    <row r="7" spans="1:8" ht="15.75">
      <c r="A7" s="9"/>
      <c r="B7" s="53" t="s">
        <v>35</v>
      </c>
      <c r="C7" s="54"/>
      <c r="D7" s="54"/>
      <c r="E7" s="54"/>
      <c r="F7" s="54"/>
      <c r="G7" s="54"/>
      <c r="H7" s="55"/>
    </row>
    <row r="8" spans="1:8" ht="63">
      <c r="A8" s="9" t="s">
        <v>29</v>
      </c>
      <c r="B8" s="14" t="s">
        <v>45</v>
      </c>
      <c r="C8" s="33" t="s">
        <v>54</v>
      </c>
      <c r="D8" s="63">
        <v>1223996.693</v>
      </c>
      <c r="E8" s="22">
        <v>1223054.595</v>
      </c>
      <c r="F8" s="22">
        <v>1284207.32475</v>
      </c>
      <c r="G8" s="22">
        <v>1348417.6909875</v>
      </c>
      <c r="H8" s="22">
        <v>1415838.5755368748</v>
      </c>
    </row>
    <row r="9" spans="1:12" ht="94.5">
      <c r="A9" s="12" t="s">
        <v>30</v>
      </c>
      <c r="B9" s="14" t="s">
        <v>46</v>
      </c>
      <c r="C9" s="33" t="s">
        <v>54</v>
      </c>
      <c r="D9" s="63">
        <v>75077.4</v>
      </c>
      <c r="E9" s="22">
        <v>78831.26999999999</v>
      </c>
      <c r="F9" s="22">
        <v>82772.8335</v>
      </c>
      <c r="G9" s="22">
        <v>86911.475175</v>
      </c>
      <c r="H9" s="22">
        <v>91257.04893375</v>
      </c>
      <c r="L9" s="23"/>
    </row>
    <row r="10" spans="1:8" ht="78.75">
      <c r="A10" s="12" t="s">
        <v>31</v>
      </c>
      <c r="B10" s="4" t="s">
        <v>28</v>
      </c>
      <c r="C10" s="33" t="s">
        <v>54</v>
      </c>
      <c r="D10" s="22">
        <v>132220.65</v>
      </c>
      <c r="E10" s="22">
        <v>0</v>
      </c>
      <c r="F10" s="22">
        <v>0</v>
      </c>
      <c r="G10" s="22">
        <v>0</v>
      </c>
      <c r="H10" s="22">
        <v>0</v>
      </c>
    </row>
    <row r="11" spans="1:8" ht="15.75">
      <c r="A11" s="9"/>
      <c r="B11" s="53" t="s">
        <v>44</v>
      </c>
      <c r="C11" s="54"/>
      <c r="D11" s="54"/>
      <c r="E11" s="54"/>
      <c r="F11" s="54"/>
      <c r="G11" s="54"/>
      <c r="H11" s="55"/>
    </row>
    <row r="12" spans="1:8" ht="63">
      <c r="A12" s="8" t="s">
        <v>29</v>
      </c>
      <c r="B12" s="32" t="s">
        <v>55</v>
      </c>
      <c r="C12" s="31" t="s">
        <v>54</v>
      </c>
      <c r="D12" s="22">
        <f>D13+D14</f>
        <v>16937.564</v>
      </c>
      <c r="E12" s="22">
        <v>15830.479350000001</v>
      </c>
      <c r="F12" s="22">
        <v>16622.003317500003</v>
      </c>
      <c r="G12" s="22">
        <v>17453.103483375</v>
      </c>
      <c r="H12" s="22">
        <v>18325.758657543753</v>
      </c>
    </row>
    <row r="13" spans="1:8" ht="63">
      <c r="A13" s="6" t="s">
        <v>49</v>
      </c>
      <c r="B13" s="18" t="s">
        <v>47</v>
      </c>
      <c r="C13" s="31" t="s">
        <v>54</v>
      </c>
      <c r="D13" s="22">
        <v>10082.537</v>
      </c>
      <c r="E13" s="22">
        <v>9721.95</v>
      </c>
      <c r="F13" s="22">
        <v>10208.0475</v>
      </c>
      <c r="G13" s="22">
        <v>10718.449875</v>
      </c>
      <c r="H13" s="22">
        <v>11254.37236875</v>
      </c>
    </row>
    <row r="14" spans="1:8" ht="63">
      <c r="A14" s="6" t="s">
        <v>50</v>
      </c>
      <c r="B14" s="18" t="s">
        <v>48</v>
      </c>
      <c r="C14" s="31" t="s">
        <v>54</v>
      </c>
      <c r="D14" s="22">
        <v>6855.026999999998</v>
      </c>
      <c r="E14" s="22">
        <v>6108.52935</v>
      </c>
      <c r="F14" s="22">
        <v>6413.9558175</v>
      </c>
      <c r="G14" s="22">
        <v>6734.653608375</v>
      </c>
      <c r="H14" s="22">
        <v>7071.386288793749</v>
      </c>
    </row>
    <row r="15" ht="15.75">
      <c r="H15" s="37" t="s">
        <v>59</v>
      </c>
    </row>
  </sheetData>
  <sheetProtection/>
  <mergeCells count="9">
    <mergeCell ref="E1:H1"/>
    <mergeCell ref="E2:H2"/>
    <mergeCell ref="A3:H3"/>
    <mergeCell ref="B7:H7"/>
    <mergeCell ref="B11:H11"/>
    <mergeCell ref="A4:A5"/>
    <mergeCell ref="B4:B5"/>
    <mergeCell ref="C4:C5"/>
    <mergeCell ref="D4:H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selection activeCell="F2" sqref="F2:I2"/>
    </sheetView>
  </sheetViews>
  <sheetFormatPr defaultColWidth="9.140625" defaultRowHeight="15"/>
  <cols>
    <col min="1" max="1" width="6.7109375" style="0" customWidth="1"/>
    <col min="2" max="2" width="30.57421875" style="0" customWidth="1"/>
    <col min="3" max="3" width="55.28125" style="0" customWidth="1"/>
    <col min="4" max="4" width="18.57421875" style="0" customWidth="1"/>
    <col min="5" max="5" width="15.57421875" style="0" customWidth="1"/>
    <col min="6" max="6" width="18.140625" style="0" customWidth="1"/>
    <col min="7" max="7" width="15.57421875" style="0" customWidth="1"/>
    <col min="8" max="8" width="15.421875" style="0" customWidth="1"/>
    <col min="9" max="9" width="16.421875" style="0" customWidth="1"/>
  </cols>
  <sheetData>
    <row r="1" spans="1:9" ht="66.75" customHeight="1">
      <c r="A1" s="1"/>
      <c r="F1" s="50" t="s">
        <v>56</v>
      </c>
      <c r="G1" s="51"/>
      <c r="H1" s="51"/>
      <c r="I1" s="51"/>
    </row>
    <row r="2" spans="1:9" ht="57" customHeight="1">
      <c r="A2" s="1"/>
      <c r="F2" s="50" t="s">
        <v>60</v>
      </c>
      <c r="G2" s="51"/>
      <c r="H2" s="51"/>
      <c r="I2" s="51"/>
    </row>
    <row r="3" spans="1:9" ht="49.5" customHeight="1">
      <c r="A3" s="62" t="s">
        <v>52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59" t="s">
        <v>21</v>
      </c>
      <c r="B4" s="59" t="s">
        <v>8</v>
      </c>
      <c r="C4" s="59" t="s">
        <v>9</v>
      </c>
      <c r="D4" s="59" t="s">
        <v>10</v>
      </c>
      <c r="E4" s="59"/>
      <c r="F4" s="59"/>
      <c r="G4" s="59"/>
      <c r="H4" s="59"/>
      <c r="I4" s="59"/>
    </row>
    <row r="5" spans="1:9" ht="15.75">
      <c r="A5" s="59"/>
      <c r="B5" s="59"/>
      <c r="C5" s="59"/>
      <c r="D5" s="24" t="s">
        <v>11</v>
      </c>
      <c r="E5" s="24">
        <v>2016</v>
      </c>
      <c r="F5" s="24">
        <v>2017</v>
      </c>
      <c r="G5" s="24">
        <v>2018</v>
      </c>
      <c r="H5" s="24">
        <v>2019</v>
      </c>
      <c r="I5" s="24">
        <v>2020</v>
      </c>
    </row>
    <row r="6" spans="1:9" ht="15.75">
      <c r="A6" s="60"/>
      <c r="B6" s="61" t="s">
        <v>53</v>
      </c>
      <c r="C6" s="25" t="s">
        <v>7</v>
      </c>
      <c r="D6" s="29">
        <f>E6+F6+G6+H6+I6</f>
        <v>7127754.466</v>
      </c>
      <c r="E6" s="30">
        <f>E7+E13+E14</f>
        <v>1448232.307</v>
      </c>
      <c r="F6" s="30">
        <f>F7+F13+F14</f>
        <v>1317716.344</v>
      </c>
      <c r="G6" s="30">
        <f>G7+G13+G14</f>
        <v>1383602.162</v>
      </c>
      <c r="H6" s="30">
        <f>H7+H13+H14</f>
        <v>1452782.27</v>
      </c>
      <c r="I6" s="30">
        <f>I7+I13+I14</f>
        <v>1525421.383</v>
      </c>
    </row>
    <row r="7" spans="1:9" ht="15.75">
      <c r="A7" s="60"/>
      <c r="B7" s="61"/>
      <c r="C7" s="26" t="s">
        <v>12</v>
      </c>
      <c r="D7" s="29">
        <f aca="true" t="shared" si="0" ref="D7:D14">E7+F7+G7+H7+I7</f>
        <v>7127754.466</v>
      </c>
      <c r="E7" s="28">
        <f>E9+E10+E11+E12</f>
        <v>1448232.307</v>
      </c>
      <c r="F7" s="28">
        <f>F9+F10+F11+F12</f>
        <v>1317716.344</v>
      </c>
      <c r="G7" s="28">
        <f>G9+G10+G11+G12</f>
        <v>1383602.162</v>
      </c>
      <c r="H7" s="28">
        <v>1452782.27</v>
      </c>
      <c r="I7" s="28">
        <v>1525421.383</v>
      </c>
    </row>
    <row r="8" spans="1:9" ht="15.75">
      <c r="A8" s="60"/>
      <c r="B8" s="61"/>
      <c r="C8" s="27" t="s">
        <v>13</v>
      </c>
      <c r="D8" s="29"/>
      <c r="E8" s="28"/>
      <c r="F8" s="28"/>
      <c r="G8" s="28"/>
      <c r="H8" s="28"/>
      <c r="I8" s="28"/>
    </row>
    <row r="9" spans="1:9" ht="15.75">
      <c r="A9" s="60"/>
      <c r="B9" s="61"/>
      <c r="C9" s="27" t="s">
        <v>14</v>
      </c>
      <c r="D9" s="29">
        <f t="shared" si="0"/>
        <v>500018.936</v>
      </c>
      <c r="E9" s="28">
        <f>E18+E27</f>
        <v>92014.96399999999</v>
      </c>
      <c r="F9" s="28">
        <f>F18+F27</f>
        <v>94661.74900000001</v>
      </c>
      <c r="G9" s="28">
        <f>G18+G27</f>
        <v>99394.837</v>
      </c>
      <c r="H9" s="28">
        <f>H18+H27</f>
        <v>104364.57800000001</v>
      </c>
      <c r="I9" s="28">
        <f>I18+I27</f>
        <v>109582.80799999999</v>
      </c>
    </row>
    <row r="10" spans="1:9" ht="15.75">
      <c r="A10" s="60"/>
      <c r="B10" s="61"/>
      <c r="C10" s="27" t="s">
        <v>15</v>
      </c>
      <c r="D10" s="29">
        <f t="shared" si="0"/>
        <v>0</v>
      </c>
      <c r="E10" s="28">
        <f aca="true" t="shared" si="1" ref="E10:I14">E19+E28</f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8">
        <f t="shared" si="1"/>
        <v>0</v>
      </c>
    </row>
    <row r="11" spans="1:9" ht="15.75">
      <c r="A11" s="60"/>
      <c r="B11" s="61"/>
      <c r="C11" s="27" t="s">
        <v>16</v>
      </c>
      <c r="D11" s="29">
        <f t="shared" si="0"/>
        <v>6613104.709999999</v>
      </c>
      <c r="E11" s="28">
        <f t="shared" si="1"/>
        <v>1341586.523</v>
      </c>
      <c r="F11" s="28">
        <f t="shared" si="1"/>
        <v>1223054.595</v>
      </c>
      <c r="G11" s="28">
        <f t="shared" si="1"/>
        <v>1284207.325</v>
      </c>
      <c r="H11" s="28">
        <f t="shared" si="1"/>
        <v>1348417.691</v>
      </c>
      <c r="I11" s="28">
        <f t="shared" si="1"/>
        <v>1415838.576</v>
      </c>
    </row>
    <row r="12" spans="1:9" ht="36.75" customHeight="1">
      <c r="A12" s="60"/>
      <c r="B12" s="61"/>
      <c r="C12" s="27" t="s">
        <v>17</v>
      </c>
      <c r="D12" s="29">
        <f t="shared" si="0"/>
        <v>14630.82</v>
      </c>
      <c r="E12" s="28">
        <f t="shared" si="1"/>
        <v>14630.82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</row>
    <row r="13" spans="1:9" ht="31.5">
      <c r="A13" s="60"/>
      <c r="B13" s="61"/>
      <c r="C13" s="26" t="s">
        <v>18</v>
      </c>
      <c r="D13" s="29">
        <f t="shared" si="0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</row>
    <row r="14" spans="1:9" ht="15.75">
      <c r="A14" s="60"/>
      <c r="B14" s="61"/>
      <c r="C14" s="26" t="s">
        <v>19</v>
      </c>
      <c r="D14" s="29">
        <f t="shared" si="0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>I23+I32</f>
        <v>0</v>
      </c>
    </row>
    <row r="15" spans="1:9" ht="15.75">
      <c r="A15" s="60"/>
      <c r="B15" s="61" t="s">
        <v>37</v>
      </c>
      <c r="C15" s="25" t="s">
        <v>7</v>
      </c>
      <c r="D15" s="29">
        <f>E15+F15+G15+H15+I15</f>
        <v>7042585.558</v>
      </c>
      <c r="E15" s="30">
        <f>E16+E22++E23</f>
        <v>1431294.743</v>
      </c>
      <c r="F15" s="30">
        <f>F16+F22++F23</f>
        <v>1301885.865</v>
      </c>
      <c r="G15" s="30">
        <f>G16+G22++G23</f>
        <v>1366980.159</v>
      </c>
      <c r="H15" s="30">
        <f>H16+H22++H23</f>
        <v>1435329.1660000002</v>
      </c>
      <c r="I15" s="30">
        <f>I16+I22++I23</f>
        <v>1507095.625</v>
      </c>
    </row>
    <row r="16" spans="1:9" ht="15.75">
      <c r="A16" s="60"/>
      <c r="B16" s="61"/>
      <c r="C16" s="26" t="s">
        <v>12</v>
      </c>
      <c r="D16" s="29">
        <f>E16+F16+G16+H16+I16</f>
        <v>7042585.558</v>
      </c>
      <c r="E16" s="28">
        <f>E18+E19+E20+E21</f>
        <v>1431294.743</v>
      </c>
      <c r="F16" s="28">
        <f>F18+F19+F20+F21</f>
        <v>1301885.865</v>
      </c>
      <c r="G16" s="28">
        <f>G18+G19+G20+G21</f>
        <v>1366980.159</v>
      </c>
      <c r="H16" s="28">
        <f>H18+H19+H20+H21</f>
        <v>1435329.1660000002</v>
      </c>
      <c r="I16" s="28">
        <f>I18+I19+I20+I21</f>
        <v>1507095.625</v>
      </c>
    </row>
    <row r="17" spans="1:9" ht="15.75">
      <c r="A17" s="60"/>
      <c r="B17" s="61"/>
      <c r="C17" s="27" t="s">
        <v>13</v>
      </c>
      <c r="D17" s="29"/>
      <c r="E17" s="28"/>
      <c r="F17" s="28"/>
      <c r="G17" s="28"/>
      <c r="H17" s="28"/>
      <c r="I17" s="28"/>
    </row>
    <row r="18" spans="1:9" ht="15.75">
      <c r="A18" s="60"/>
      <c r="B18" s="61"/>
      <c r="C18" s="27" t="s">
        <v>14</v>
      </c>
      <c r="D18" s="29">
        <f aca="true" t="shared" si="2" ref="D18:D24">E18+F18+G18+H18+I18</f>
        <v>414850.028</v>
      </c>
      <c r="E18" s="63">
        <f>'Ресурс.обеспеч.МБ ДДО'!D9</f>
        <v>75077.4</v>
      </c>
      <c r="F18" s="63">
        <v>78831.27</v>
      </c>
      <c r="G18" s="63">
        <v>82772.834</v>
      </c>
      <c r="H18" s="63">
        <v>86911.475</v>
      </c>
      <c r="I18" s="63">
        <v>91257.049</v>
      </c>
    </row>
    <row r="19" spans="1:9" ht="15.75">
      <c r="A19" s="60"/>
      <c r="B19" s="61"/>
      <c r="C19" s="27" t="s">
        <v>15</v>
      </c>
      <c r="D19" s="29">
        <f t="shared" si="2"/>
        <v>0</v>
      </c>
      <c r="E19" s="63"/>
      <c r="F19" s="63"/>
      <c r="G19" s="63"/>
      <c r="H19" s="63"/>
      <c r="I19" s="63"/>
    </row>
    <row r="20" spans="1:9" ht="15.75">
      <c r="A20" s="60"/>
      <c r="B20" s="61"/>
      <c r="C20" s="27" t="s">
        <v>16</v>
      </c>
      <c r="D20" s="29">
        <f t="shared" si="2"/>
        <v>6613104.709999999</v>
      </c>
      <c r="E20" s="63">
        <v>1341586.523</v>
      </c>
      <c r="F20" s="63">
        <v>1223054.595</v>
      </c>
      <c r="G20" s="63">
        <v>1284207.325</v>
      </c>
      <c r="H20" s="63">
        <v>1348417.691</v>
      </c>
      <c r="I20" s="63">
        <v>1415838.576</v>
      </c>
    </row>
    <row r="21" spans="1:9" ht="47.25">
      <c r="A21" s="60"/>
      <c r="B21" s="61"/>
      <c r="C21" s="27" t="s">
        <v>17</v>
      </c>
      <c r="D21" s="29">
        <f t="shared" si="2"/>
        <v>14630.82</v>
      </c>
      <c r="E21" s="63">
        <v>14630.82</v>
      </c>
      <c r="F21" s="63">
        <v>0</v>
      </c>
      <c r="G21" s="63">
        <v>0</v>
      </c>
      <c r="H21" s="63">
        <v>0</v>
      </c>
      <c r="I21" s="63">
        <v>0</v>
      </c>
    </row>
    <row r="22" spans="1:9" ht="31.5">
      <c r="A22" s="60"/>
      <c r="B22" s="61"/>
      <c r="C22" s="26" t="s">
        <v>18</v>
      </c>
      <c r="D22" s="29">
        <f t="shared" si="2"/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ht="15.75">
      <c r="A23" s="60"/>
      <c r="B23" s="61"/>
      <c r="C23" s="26" t="s">
        <v>20</v>
      </c>
      <c r="D23" s="29">
        <f t="shared" si="2"/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ht="15.75">
      <c r="A24" s="60"/>
      <c r="B24" s="61" t="s">
        <v>36</v>
      </c>
      <c r="C24" s="25" t="s">
        <v>7</v>
      </c>
      <c r="D24" s="29">
        <f t="shared" si="2"/>
        <v>85168.908</v>
      </c>
      <c r="E24" s="30">
        <f>E25+E31+E32</f>
        <v>16937.564</v>
      </c>
      <c r="F24" s="30">
        <f>F25+F31+F32</f>
        <v>15830.479</v>
      </c>
      <c r="G24" s="30">
        <f>G25+G31+G32</f>
        <v>16622.003</v>
      </c>
      <c r="H24" s="30">
        <f>H25+H31+H32</f>
        <v>17453.103</v>
      </c>
      <c r="I24" s="30">
        <f>I25+I31+I32</f>
        <v>18325.759</v>
      </c>
    </row>
    <row r="25" spans="1:9" ht="15.75">
      <c r="A25" s="60"/>
      <c r="B25" s="61"/>
      <c r="C25" s="26" t="s">
        <v>12</v>
      </c>
      <c r="D25" s="29">
        <f aca="true" t="shared" si="3" ref="D25:D32">E25+F25+G25+H25+I25</f>
        <v>85168.908</v>
      </c>
      <c r="E25" s="28">
        <f>E27+E28+E29+E30</f>
        <v>16937.564</v>
      </c>
      <c r="F25" s="28">
        <f>F27+F28+F29+F30</f>
        <v>15830.479</v>
      </c>
      <c r="G25" s="28">
        <f>G27+G28+G29+G30</f>
        <v>16622.003</v>
      </c>
      <c r="H25" s="28">
        <f>H27+H28+H29+H30</f>
        <v>17453.103</v>
      </c>
      <c r="I25" s="28">
        <f>I27+I28+I29+I30</f>
        <v>18325.759</v>
      </c>
    </row>
    <row r="26" spans="1:9" ht="15.75">
      <c r="A26" s="60"/>
      <c r="B26" s="61"/>
      <c r="C26" s="27" t="s">
        <v>13</v>
      </c>
      <c r="D26" s="29"/>
      <c r="E26" s="28"/>
      <c r="F26" s="28"/>
      <c r="G26" s="28"/>
      <c r="H26" s="28"/>
      <c r="I26" s="28"/>
    </row>
    <row r="27" spans="1:9" ht="15.75">
      <c r="A27" s="60"/>
      <c r="B27" s="61"/>
      <c r="C27" s="27" t="s">
        <v>14</v>
      </c>
      <c r="D27" s="29">
        <f t="shared" si="3"/>
        <v>85168.908</v>
      </c>
      <c r="E27" s="28">
        <v>16937.564</v>
      </c>
      <c r="F27" s="28">
        <v>15830.479</v>
      </c>
      <c r="G27" s="28">
        <v>16622.003</v>
      </c>
      <c r="H27" s="28">
        <v>17453.103</v>
      </c>
      <c r="I27" s="28">
        <v>18325.759</v>
      </c>
    </row>
    <row r="28" spans="1:9" ht="15.75">
      <c r="A28" s="60"/>
      <c r="B28" s="61"/>
      <c r="C28" s="27" t="s">
        <v>15</v>
      </c>
      <c r="D28" s="29">
        <f t="shared" si="3"/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5.75">
      <c r="A29" s="60"/>
      <c r="B29" s="61"/>
      <c r="C29" s="27" t="s">
        <v>16</v>
      </c>
      <c r="D29" s="29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47.25">
      <c r="A30" s="60"/>
      <c r="B30" s="61"/>
      <c r="C30" s="27" t="s">
        <v>17</v>
      </c>
      <c r="D30" s="29">
        <f t="shared" si="3"/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31.5">
      <c r="A31" s="60"/>
      <c r="B31" s="61"/>
      <c r="C31" s="26" t="s">
        <v>18</v>
      </c>
      <c r="D31" s="29">
        <f t="shared" si="3"/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  <row r="32" spans="1:9" ht="15.75">
      <c r="A32" s="60"/>
      <c r="B32" s="61"/>
      <c r="C32" s="26" t="s">
        <v>19</v>
      </c>
      <c r="D32" s="29">
        <f t="shared" si="3"/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ht="15">
      <c r="I33" s="36" t="s">
        <v>59</v>
      </c>
    </row>
  </sheetData>
  <sheetProtection/>
  <mergeCells count="13">
    <mergeCell ref="A15:A23"/>
    <mergeCell ref="B15:B23"/>
    <mergeCell ref="A24:A32"/>
    <mergeCell ref="B24:B32"/>
    <mergeCell ref="A4:A5"/>
    <mergeCell ref="B4:B5"/>
    <mergeCell ref="D4:I4"/>
    <mergeCell ref="A6:A14"/>
    <mergeCell ref="B6:B14"/>
    <mergeCell ref="F2:I2"/>
    <mergeCell ref="A3:I3"/>
    <mergeCell ref="F1:I1"/>
    <mergeCell ref="C4:C5"/>
  </mergeCells>
  <printOptions/>
  <pageMargins left="0.2755905511811024" right="0.7086614173228347" top="0.35433070866141736" bottom="0.5118110236220472" header="0.15748031496062992" footer="0.31496062992125984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2017-02-16T08:04:50Z</cp:lastPrinted>
  <dcterms:created xsi:type="dcterms:W3CDTF">2015-09-12T12:04:19Z</dcterms:created>
  <dcterms:modified xsi:type="dcterms:W3CDTF">2017-02-16T09:23:53Z</dcterms:modified>
  <cp:category/>
  <cp:version/>
  <cp:contentType/>
  <cp:contentStatus/>
</cp:coreProperties>
</file>