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 activeTab="4"/>
  </bookViews>
  <sheets>
    <sheet name="Сведения о индикаторах" sheetId="3" r:id="rId1"/>
    <sheet name="Перечень мероприятий" sheetId="4" r:id="rId2"/>
    <sheet name="Прогноз муниц. заданий" sheetId="6" r:id="rId3"/>
    <sheet name="Ресурсное обеспеч. за счет МБ" sheetId="7" r:id="rId4"/>
    <sheet name="Ресурсное обесп. за счет всех " sheetId="8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"/>
  <c r="D10"/>
  <c r="D11"/>
  <c r="D12"/>
  <c r="D13"/>
  <c r="F5"/>
  <c r="G5"/>
  <c r="I5"/>
  <c r="E5"/>
  <c r="F6"/>
  <c r="G6"/>
  <c r="H6"/>
  <c r="D6" s="1"/>
  <c r="I6"/>
  <c r="E6"/>
  <c r="I9"/>
  <c r="I10"/>
  <c r="I11"/>
  <c r="I12"/>
  <c r="I13"/>
  <c r="H9"/>
  <c r="H10"/>
  <c r="H11"/>
  <c r="H12"/>
  <c r="H13"/>
  <c r="G9"/>
  <c r="G10"/>
  <c r="G11"/>
  <c r="G12"/>
  <c r="G13"/>
  <c r="F9"/>
  <c r="F10"/>
  <c r="F11"/>
  <c r="F12"/>
  <c r="F13"/>
  <c r="E9"/>
  <c r="E10"/>
  <c r="E11"/>
  <c r="E12"/>
  <c r="E13"/>
  <c r="F8"/>
  <c r="G8"/>
  <c r="H8"/>
  <c r="D8" s="1"/>
  <c r="I8"/>
  <c r="E8"/>
  <c r="D49"/>
  <c r="D44"/>
  <c r="D45"/>
  <c r="D46"/>
  <c r="D47"/>
  <c r="D48"/>
  <c r="F42"/>
  <c r="F41" s="1"/>
  <c r="G42"/>
  <c r="G41" s="1"/>
  <c r="H42"/>
  <c r="H41" s="1"/>
  <c r="I42"/>
  <c r="I41" s="1"/>
  <c r="E42"/>
  <c r="E41" s="1"/>
  <c r="D35"/>
  <c r="D36"/>
  <c r="D37"/>
  <c r="D38"/>
  <c r="D39"/>
  <c r="D40"/>
  <c r="F33"/>
  <c r="G33"/>
  <c r="G32" s="1"/>
  <c r="H33"/>
  <c r="H32" s="1"/>
  <c r="I33"/>
  <c r="I32" s="1"/>
  <c r="E33"/>
  <c r="E32" s="1"/>
  <c r="D26"/>
  <c r="D27"/>
  <c r="D28"/>
  <c r="D29"/>
  <c r="D30"/>
  <c r="D31"/>
  <c r="H23"/>
  <c r="F24"/>
  <c r="F23" s="1"/>
  <c r="G24"/>
  <c r="G23" s="1"/>
  <c r="H24"/>
  <c r="I24"/>
  <c r="I23" s="1"/>
  <c r="E24"/>
  <c r="D17"/>
  <c r="D18"/>
  <c r="D19"/>
  <c r="D20"/>
  <c r="D21"/>
  <c r="D22"/>
  <c r="F14"/>
  <c r="G14"/>
  <c r="I14"/>
  <c r="E14"/>
  <c r="F15"/>
  <c r="G15"/>
  <c r="H15"/>
  <c r="H14" s="1"/>
  <c r="D14" s="1"/>
  <c r="I15"/>
  <c r="E15"/>
  <c r="K14" i="7"/>
  <c r="E9"/>
  <c r="F9"/>
  <c r="G9"/>
  <c r="H9"/>
  <c r="D9"/>
  <c r="D28"/>
  <c r="F30"/>
  <c r="G30"/>
  <c r="H30" s="1"/>
  <c r="F26"/>
  <c r="G26" s="1"/>
  <c r="H26" s="1"/>
  <c r="F25"/>
  <c r="G25" s="1"/>
  <c r="F24"/>
  <c r="D24"/>
  <c r="E23"/>
  <c r="F23" s="1"/>
  <c r="E25"/>
  <c r="E24" s="1"/>
  <c r="E26"/>
  <c r="E27"/>
  <c r="F27" s="1"/>
  <c r="G27" s="1"/>
  <c r="H27" s="1"/>
  <c r="E29"/>
  <c r="E28" s="1"/>
  <c r="E30"/>
  <c r="E31"/>
  <c r="F31" s="1"/>
  <c r="G31" s="1"/>
  <c r="H31" s="1"/>
  <c r="F22"/>
  <c r="G22" s="1"/>
  <c r="D21"/>
  <c r="E22"/>
  <c r="D10"/>
  <c r="D8" s="1"/>
  <c r="D7" s="1"/>
  <c r="F20"/>
  <c r="G20" s="1"/>
  <c r="H20" s="1"/>
  <c r="E12"/>
  <c r="F12" s="1"/>
  <c r="G12" s="1"/>
  <c r="H12" s="1"/>
  <c r="E13"/>
  <c r="F13" s="1"/>
  <c r="G13" s="1"/>
  <c r="H13" s="1"/>
  <c r="E14"/>
  <c r="F14" s="1"/>
  <c r="G14" s="1"/>
  <c r="H14" s="1"/>
  <c r="E15"/>
  <c r="F15" s="1"/>
  <c r="G15" s="1"/>
  <c r="H15" s="1"/>
  <c r="E16"/>
  <c r="F16" s="1"/>
  <c r="G16" s="1"/>
  <c r="H16" s="1"/>
  <c r="E17"/>
  <c r="F17" s="1"/>
  <c r="G17" s="1"/>
  <c r="H17" s="1"/>
  <c r="E18"/>
  <c r="F18" s="1"/>
  <c r="G18" s="1"/>
  <c r="H18" s="1"/>
  <c r="E19"/>
  <c r="F19" s="1"/>
  <c r="G19" s="1"/>
  <c r="H19" s="1"/>
  <c r="E20"/>
  <c r="E11"/>
  <c r="D15" i="8" l="1"/>
  <c r="H5"/>
  <c r="D5" s="1"/>
  <c r="D41"/>
  <c r="D42"/>
  <c r="D33"/>
  <c r="F32"/>
  <c r="D32" s="1"/>
  <c r="D24"/>
  <c r="E23"/>
  <c r="D23" s="1"/>
  <c r="E10" i="7"/>
  <c r="E8" s="1"/>
  <c r="E7" s="1"/>
  <c r="F29"/>
  <c r="G24"/>
  <c r="H25"/>
  <c r="H24" s="1"/>
  <c r="G23"/>
  <c r="H23" s="1"/>
  <c r="F21"/>
  <c r="E21"/>
  <c r="H22"/>
  <c r="F11"/>
  <c r="H21" l="1"/>
  <c r="G21"/>
  <c r="G29"/>
  <c r="F28"/>
  <c r="F10"/>
  <c r="F8" s="1"/>
  <c r="F7" s="1"/>
  <c r="G11"/>
  <c r="H29" l="1"/>
  <c r="H28" s="1"/>
  <c r="G28"/>
  <c r="H11"/>
  <c r="H10" s="1"/>
  <c r="H8" s="1"/>
  <c r="H7" s="1"/>
  <c r="G10"/>
  <c r="G8" s="1"/>
  <c r="G7" s="1"/>
</calcChain>
</file>

<file path=xl/comments1.xml><?xml version="1.0" encoding="utf-8"?>
<comments xmlns="http://schemas.openxmlformats.org/spreadsheetml/2006/main">
  <authors>
    <author>Ibrahim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распределить сумму по мероприятиям культуры библиотеки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<sst xmlns="http://schemas.openxmlformats.org/spreadsheetml/2006/main" count="416" uniqueCount="169">
  <si>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</si>
  <si>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</si>
  <si>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</si>
  <si>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</si>
  <si>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отчет</t>
  </si>
  <si>
    <t>оценка</t>
  </si>
  <si>
    <t>прогноз</t>
  </si>
  <si>
    <t>№</t>
  </si>
  <si>
    <t>п/п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</si>
  <si>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</si>
  <si>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</si>
  <si>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</si>
  <si>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</si>
  <si>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</si>
  <si>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</si>
  <si>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</si>
  <si>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</si>
  <si>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Расходы бюджета города Грозного на оказание муниципальной услуги (выполнение работы)</t>
  </si>
  <si>
    <t>тыс. руб.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</si>
  <si>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</si>
  <si>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</si>
  <si>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</si>
  <si>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</si>
  <si>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</si>
  <si>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</si>
  <si>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</si>
  <si>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</si>
  <si>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</si>
  <si>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</si>
  <si>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</si>
  <si>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</si>
  <si>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</si>
  <si>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</si>
  <si>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</si>
  <si>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</si>
  <si>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</si>
  <si>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</si>
  <si>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Сведения о составе и значениях целевых показателей (индикаторов) 
муниципальной программы «Развитие культуры и спорта города Грозного»</t>
  </si>
  <si>
    <t>Подпрограмма «Развитие культуры»</t>
  </si>
  <si>
    <t>Количество концертов</t>
  </si>
  <si>
    <t>Количество культурно-развлекательных мероприятий</t>
  </si>
  <si>
    <t>Доля муниципальных учреждений культуры, обеспеченных средствами пребывания людей с ограниченными возможностями, от общего числа муниципальных учреждений сферы культуры</t>
  </si>
  <si>
    <t>Уровень фактической обеспеченности библиотеками от нормативной потребности</t>
  </si>
  <si>
    <t>Охват населения муниципального района библиотечным обслуживанием</t>
  </si>
  <si>
    <t>Доля библиотек, подключенных к сети «Интернет», в общем количестве публичных библиотек города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</si>
  <si>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</si>
  <si>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t>Количество учащихся в учреждениях дополнительного образования</t>
  </si>
  <si>
    <t>Доля муниципальных учреждений дополнительного образования детей сферы культуры, обеспеченных средствами пребывания людей с ограниченными возможностями, от общего числа образовательных учреждений сферы культуры</t>
  </si>
  <si>
    <t>Количество мероприятий, конкурсов в образовательных учреждениях сферы культуры</t>
  </si>
  <si>
    <t xml:space="preserve">единиц </t>
  </si>
  <si>
    <t>процент</t>
  </si>
  <si>
    <t>Подпрограмма «Развитие физической культуры и спорта»</t>
  </si>
  <si>
    <t>Количество массовых спортивных    мероприятий</t>
  </si>
  <si>
    <t>Доля населения, принимавшего участие в массовых спортивных    мероприятиях,    от   общего  населения города Грозного</t>
  </si>
  <si>
    <t xml:space="preserve">Подпрограмма «Обеспечение деятельности в сфере культуры»
</t>
  </si>
  <si>
    <t>Уровень ежегодного достижения целевых показателей подпрограммы «Развитие культуры» муниципальной программы «Развитие культуры и спорта города Грозного»</t>
  </si>
  <si>
    <t>Подпрограмма «Обеспечение деятельности в сфере физической культуры, спорта и туризма»</t>
  </si>
  <si>
    <t>Уровень ежегодного достижения целевых показателей подпрограммы «Развитие физической культуры и спорта» муниципальной программы «Развитие культуры и спорта города Грозного»</t>
  </si>
  <si>
    <t>Приложение № 1 
к муниципальной программе
«Развитие культуры и спорта города Грозного»</t>
  </si>
  <si>
    <t>Приложение № 2 
к муниципальной программе
«Развитие культуры и спорта города Грозного»</t>
  </si>
  <si>
    <t>Перечень основных мероприятий муниципальной программы 
«Развитие культуры и спорта города Грозного»</t>
  </si>
  <si>
    <t>Подпрограмма «Обеспечение деятельности в сфере культуры»</t>
  </si>
  <si>
    <t>Подпрограмма «Обеспечение деятельности в сфере 
физической культуры, спорта и туризма»</t>
  </si>
  <si>
    <t>Организация и проведение концертов</t>
  </si>
  <si>
    <t>Организация и проведение праздничных, торжественных, юбилейных, культурно-массовых и досуговых мероприятий</t>
  </si>
  <si>
    <t>Сохранение и популяризация объектов культурного наследия</t>
  </si>
  <si>
    <t>Организация мероприятий, посвященных значимым событиям муниципальной, республиканской, отечественной и мировой культуры, мероприятий по развитию международного и межрегионального сотрудничества в сфере культуры, а также осуществляется работа по поддержке творческих инициатив населения, выдающихся деятелей, организаций в сфере культуры, творческих союзов, что позволяет оценить творческий потенциал муниципальных учреждений культуры</t>
  </si>
  <si>
    <t>Организации библиотечного обслуживания населения, комплектованию и обеспечению сохранности библиотечных фондов поселения</t>
  </si>
  <si>
    <t>Оказание муниципальной услуги по осуществлению библиотечного, библиографического и информационного обслуживания пользователей библиотеки</t>
  </si>
  <si>
    <t>Организация и проведение мероприятий с целью продвижения чтения, повышения информационной культуры, организации досуга и популяризации различных областей знания</t>
  </si>
  <si>
    <t>Организация обучения по программам дополнительного образования детей различной направленности (музыка, хореография, изобразительное и декоративно-прикладное искусство, программы общеэстетического развития)</t>
  </si>
  <si>
    <t>Укрепление материально-технической базы муниципальных образовательных организаций дополнительного образования детей в сфере культуры</t>
  </si>
  <si>
    <t>Укрепление материально-технической базы в учреждениях культуры</t>
  </si>
  <si>
    <t>Обеспечение доступной среды, создание условий для доступа населения к услугам учреждений культуры, полноценной жизнедеятельности лиц с ограниченными возможностями</t>
  </si>
  <si>
    <t>Организация и проведение массовых спортивных мероприятий</t>
  </si>
  <si>
    <t>Организация и проведение массовых спортивных мероприятий, приуроченных к праздничным, торжественным, юбилейным датам</t>
  </si>
  <si>
    <t>Популяризация физической культуры и спорта</t>
  </si>
  <si>
    <t>Организация мероприятий, среди людей с ограниченными возможностями</t>
  </si>
  <si>
    <t>Организация управленческих и исполнительно-распорядительных функций Департамента культуры Мэрии города Грозного, координация обеспечение деятельности подведомственных учреждений</t>
  </si>
  <si>
    <t>Сохранение, использование и популяризация объектов культурного наследия, находящихся в муниципальной собственности, охрана объектов культурного наследия местного значения</t>
  </si>
  <si>
    <t>1.</t>
  </si>
  <si>
    <t>1.1</t>
  </si>
  <si>
    <t>1.2</t>
  </si>
  <si>
    <t>1.3</t>
  </si>
  <si>
    <t>1.4</t>
  </si>
  <si>
    <t>1.5</t>
  </si>
  <si>
    <t>1.6</t>
  </si>
  <si>
    <t>2.</t>
  </si>
  <si>
    <t xml:space="preserve">Организация управленческих и исполнительных  функций Комитета по физической культуре, спорту и туризму Мэрии г. Грозного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</si>
  <si>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</si>
  <si>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</si>
  <si>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</si>
  <si>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</si>
  <si>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</si>
  <si>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</si>
  <si>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</si>
  <si>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</si>
  <si>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</si>
  <si>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Приложение № 3
к муниципальной программе
«Развитие культуры и спорта города Грозного»</t>
  </si>
  <si>
    <t>Приложение № 4
к муниципальной программе
«Развитие культуры и спорта города Грозного»</t>
  </si>
  <si>
    <t>Ресурсное обеспечение реализации муниципальной программы «Развитие культуры и спорта города Грозного»
 за счет средств бюджета города Грозного</t>
  </si>
  <si>
    <t>Муниципальная программа  «Развитие культуры и спорта города Грозного»</t>
  </si>
  <si>
    <t>Департамент культуры Мэрии города Грозного</t>
  </si>
  <si>
    <t xml:space="preserve">Комитет по физической культуре, спорту и туризму Мэрии г. Грозного </t>
  </si>
  <si>
    <t>Комитет по физической культуре, спорту и туризму Мэрии г. Грозного</t>
  </si>
  <si>
    <t>Расходы на выплаты по оплате труда работников муниципального учреждения</t>
  </si>
  <si>
    <t>Прочие расходы на обеспечение функций  муниципального учреждения</t>
  </si>
  <si>
    <t>__</t>
  </si>
  <si>
    <t>2016-2020</t>
  </si>
  <si>
    <t>Комплексный анализ и прогнозирование тенденций развития сферы культуры, обоснование целей и приоритетов ее развития</t>
  </si>
  <si>
    <t>Мониторинг предоставления населению услуг социально-культурного, просветительского и досугово-развлекательного характера подведомственными учреждениями</t>
  </si>
  <si>
    <t>Разработка нормативных правовых актов муниципального образования город Грозый по вопросам правового регулирования в сфере культуры и деятельности подведомственных учреждений</t>
  </si>
  <si>
    <t>Формирование муниципальных заданий для подведомственных муниципальных учреждений по предоставлению услуг в сфере культуры,  дополнительного образования детей в сфере культуры населению муниципального образования город Грозный</t>
  </si>
  <si>
    <t>Организация и проведение общегородских  культурно-зрелищных мероприятий, фестивалей искусств, творческих смотров и конкурсов профессионального искусства и самодеятельного народного творчества различных уровней, художественной части городских праздников, выставок изобразительного искусства, народного и технического творчеств</t>
  </si>
  <si>
    <t>Поддержка развития музыкального, изобразительного искусства, библиотечного,  концертной деятельности различных направлений, форм, видов и жанров, народного творчества и художественной самодеятельности, а также материальная поддержка юных дарований, работников и деятелей культуры и искусства, педагогических работников сферы культуры</t>
  </si>
  <si>
    <t>формирование культурной среды, отвечающей растущим потребностям личности и общества, повышение качества, разнообразия и эффективности муниципальных услуг в сфере культуры</t>
  </si>
  <si>
    <t>увеличение количества жителей города Грозного, принимающих участие в культурно - массовых мероприятиях</t>
  </si>
  <si>
    <t>увеличение количества жителей города Грозного, принимающих участие в культурно - массовых мероприятиях; создание доступных условий для участия всего населения в культурной жизни, а также привлечения детей, молодежи, лиц с ограниченными возможностями в активную социокультурную деятельность</t>
  </si>
  <si>
    <t>удовлетворение потребностей населения города Грозного в библиотечных услугах, повышение их качества и доступности</t>
  </si>
  <si>
    <t>создание доступных условий для участия всего населения в культурной жизни, а также привлечения детей, молодежи, лиц с ограниченными возможностями в активную социокультурную деятельность</t>
  </si>
  <si>
    <t>создание благоприятных условий для улучшения культурно-досугового обслуживания населения, укрепления материально-технической базы отрасли, развитие самодеятельного художественного творчества</t>
  </si>
  <si>
    <t>укрепление материально-технической базы муниципальных учреждений культуры, муниципальных образовательных учреждений сферы культуры</t>
  </si>
  <si>
    <t xml:space="preserve">Уровень фактической обеспеченности библиотеками от нормативной потребности, процентов;
Охват населения муниципального района библиотечным обслуживанием, процентов
</t>
  </si>
  <si>
    <t>Охват населения муниципального района библиотечным обслуживанием, процентов; Доля библиотек, подключенных к сети «Интернет», в общем количестве публичных библиотек города, процентов</t>
  </si>
  <si>
    <t>Количество организованных и проведенных мероприятий с целью продвижения чтения, повышения информационной культуры, организации досуга и популяризации различных областей знания, единиц</t>
  </si>
  <si>
    <t>Количество учащихся в учреждениях дополнительного образования; Доля муниципальных учреждений дополнительного образования детей сферы культуры, обеспеченных средствами пребывания людей с ограниченными возможностями, от общего числа образовательных учреждений сферы культуры</t>
  </si>
  <si>
    <t>Количество культурно-развлекательных мероприятий; Количество концертов</t>
  </si>
  <si>
    <t>Социализация людей с ограниченными возможностями</t>
  </si>
  <si>
    <t xml:space="preserve">Ориентация общества на здоровый образ жизни;
Популяризация физической культуры и спорта;
Увеличение количества    детей     и молодежи, принимающих участие   в массовых спортивных мероприятиях
</t>
  </si>
  <si>
    <t>Увеличение количества    детей     и молодежи, принимающих участие   в массовых спортивных мероприятиях</t>
  </si>
  <si>
    <t xml:space="preserve">Количество массовых спортивных    мероприятий;
Доля населения, принимавшего участие в массовых спортивных    мероприятиях,    от   общего  населения города Грозного.
</t>
  </si>
  <si>
    <t>Обеспечение выполнения задач муниципальной программы «Развитие культуры и спорта города Грозного» в сфере культуры и достижения, предусмотренных подпрограммой, целевых показателей (индикаторов)</t>
  </si>
  <si>
    <t>Обеспечение выполнения задач муниципальной программы «Развитие культуры и спорта города Грозного» в сфере физической культуры и спорта, достижение предусмотренных подпрограммой, целевых показателей (индикаторов)</t>
  </si>
  <si>
    <t>Прогноз сводных показателей муниципальных заданий на оказание муниципальных услуг (выполнение работ)  муниципальной программы «Развитие культуры и спорта города Грозного»</t>
  </si>
  <si>
    <t>Подпрограмма "Развитие культуры"</t>
  </si>
  <si>
    <t>Показ концертов и концертных программ</t>
  </si>
  <si>
    <t xml:space="preserve">Число зрителей за отчетный период
</t>
  </si>
  <si>
    <t>чел.</t>
  </si>
  <si>
    <t xml:space="preserve">Динамика количества зрителей к предыдущему отчетному периоду
</t>
  </si>
  <si>
    <t xml:space="preserve">Количество показов концертов и концертных программ за год 
</t>
  </si>
  <si>
    <t>Создание концертов и концертных программ</t>
  </si>
  <si>
    <t xml:space="preserve">Количество новых (капитально-возобновленных) концертных постановок </t>
  </si>
  <si>
    <t>Библиотечное, библиографическое и информационное обслуживание пользователей библиотеки</t>
  </si>
  <si>
    <t xml:space="preserve">Количество зарегистрированных пользователей за год 
</t>
  </si>
  <si>
    <t xml:space="preserve">Количество посещений зарегистрированными пользователями за год 
</t>
  </si>
  <si>
    <t xml:space="preserve">Количество книговыдач за год </t>
  </si>
  <si>
    <t>Формирование, учет, изучение, обеспечение физического сохранения и безопасности фондов библиотеки</t>
  </si>
  <si>
    <t xml:space="preserve">Количество единиц хранения фондов библиотеки </t>
  </si>
  <si>
    <t>Библиографическая обработка документов и создание каталогов</t>
  </si>
  <si>
    <t xml:space="preserve">Количество обработанных документов за год </t>
  </si>
  <si>
    <t xml:space="preserve">Организация деятельности клубных формирований и формирований самодеятельного народного творчества
</t>
  </si>
  <si>
    <t xml:space="preserve">Количество клубных объединений и кружков за год 
</t>
  </si>
  <si>
    <t xml:space="preserve">Численность участников клубных формирований за год 
</t>
  </si>
  <si>
    <t xml:space="preserve">Количество проведенных учреждением мероприятий за год 
</t>
  </si>
  <si>
    <t>Реализация дополнительных общеобразовательных предпрофессиональных программ</t>
  </si>
  <si>
    <t xml:space="preserve">Количество обучающихся 
</t>
  </si>
  <si>
    <t xml:space="preserve">процент </t>
  </si>
  <si>
    <t xml:space="preserve">Доля детей, ставших победителями и призерами всероссийских и международных мероприятий
</t>
  </si>
  <si>
    <t xml:space="preserve">Доля детей, осваивающих дополнительные образовательные программы в образовательном учреждении 
</t>
  </si>
  <si>
    <t xml:space="preserve">Доля родителей (законных представителей), удовлетворенных условиями и качеством предоставляемой образовательной услуги 
</t>
  </si>
  <si>
    <t>Реализация дополнительных общеразвивающих общеобразовательных программ</t>
  </si>
  <si>
    <t xml:space="preserve">Доля детей, осваивающих дополнительные образовательные программы в образовательном учреждении
</t>
  </si>
  <si>
    <t xml:space="preserve">Доля детей, ставших победителями и призерами всероссийских и международных мероприятий 
</t>
  </si>
  <si>
    <t>Вневедомственная охрана (Мемориального комплекса)</t>
  </si>
  <si>
    <t>Организация управленческих и исполнительно-распорядительных функций Комитета по физической культуре, спорту и туризму Мэрии г. Грозного</t>
  </si>
  <si>
    <t xml:space="preserve">Оказание государственных (муниципальных) услуг в сфере культуры, библиотечного обслуживания </t>
  </si>
  <si>
    <t>Приложение № 5
к муниципальной программе
«Развитие культуры и спорта города Грозного»</t>
  </si>
  <si>
    <t xml:space="preserve">Прогнозная (справочная) оценка ресурсного обеспечения реализации муниципальной программы 
«Развитие культуры и спорта города Грозного» за счет всех источников финансирования </t>
  </si>
  <si>
    <t>Муниципальная программа «Развитие культуры и спорта города Грозного»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</si>
</sst>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/>
    <xf numFmtId="0" fontId="3" fillId="0" borderId="1" xfId="0" applyFont="1" applyBorder="1"/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4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opLeftCell="A19" workbookViewId="0">
      <selection activeCell="B23" sqref="B23:J23"/>
    </sheetView>
  </sheetViews>
  <sheetFormatPr defaultRowHeight="18.75"/>
  <cols>
    <col min="1" max="1" width="7" style="2" customWidth="1"/>
    <col min="2" max="2" width="42.140625" style="2" customWidth="1"/>
    <col min="3" max="3" width="16.5703125" style="2" customWidth="1"/>
    <col min="4" max="4" width="15.5703125" style="2" customWidth="1"/>
    <col min="5" max="5" width="14.85546875" style="2" customWidth="1"/>
    <col min="6" max="6" width="14.42578125" style="2" customWidth="1"/>
    <col min="7" max="7" width="14.7109375" style="2" customWidth="1"/>
    <col min="8" max="8" width="15.140625" style="2" customWidth="1"/>
    <col min="9" max="9" width="14.140625" style="2" customWidth="1"/>
    <col min="10" max="10" width="14.5703125" style="2" customWidth="1"/>
    <col min="11" max="16384" width="9.140625" style="2"/>
  </cols>
  <sheetData>
    <row r="1" spans="1:10" ht="79.5" customHeight="1">
      <c r="G1" s="40" t="s">
        <v>58</v>
      </c>
      <c r="H1" s="40"/>
      <c r="I1" s="40"/>
      <c r="J1" s="40"/>
    </row>
    <row r="3" spans="1:10" ht="60.75" customHeight="1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42" t="s">
        <v>0</v>
      </c>
      <c r="B4" s="42" t="s">
        <v>1</v>
      </c>
      <c r="C4" s="42" t="s">
        <v>2</v>
      </c>
      <c r="D4" s="42" t="s">
        <v>3</v>
      </c>
      <c r="E4" s="42"/>
      <c r="F4" s="42"/>
      <c r="G4" s="42"/>
      <c r="H4" s="42"/>
      <c r="I4" s="42"/>
      <c r="J4" s="42"/>
    </row>
    <row r="5" spans="1:10">
      <c r="A5" s="42"/>
      <c r="B5" s="42"/>
      <c r="C5" s="42"/>
      <c r="D5" s="4">
        <v>2014</v>
      </c>
      <c r="E5" s="4">
        <v>2015</v>
      </c>
      <c r="F5" s="4">
        <v>2016</v>
      </c>
      <c r="G5" s="4">
        <v>2017</v>
      </c>
      <c r="H5" s="4">
        <v>2018</v>
      </c>
      <c r="I5" s="4">
        <v>2019</v>
      </c>
      <c r="J5" s="4">
        <v>2020</v>
      </c>
    </row>
    <row r="6" spans="1:10">
      <c r="A6" s="42"/>
      <c r="B6" s="42"/>
      <c r="C6" s="42"/>
      <c r="D6" s="4" t="s">
        <v>4</v>
      </c>
      <c r="E6" s="4" t="s">
        <v>5</v>
      </c>
      <c r="F6" s="4" t="s">
        <v>6</v>
      </c>
      <c r="G6" s="4" t="s">
        <v>6</v>
      </c>
      <c r="H6" s="4" t="s">
        <v>6</v>
      </c>
      <c r="I6" s="4" t="s">
        <v>6</v>
      </c>
      <c r="J6" s="4" t="s">
        <v>6</v>
      </c>
    </row>
    <row r="7" spans="1:10">
      <c r="A7" s="5"/>
      <c r="B7" s="39" t="s">
        <v>38</v>
      </c>
      <c r="C7" s="39"/>
      <c r="D7" s="39"/>
      <c r="E7" s="39"/>
      <c r="F7" s="39"/>
      <c r="G7" s="39"/>
      <c r="H7" s="39"/>
      <c r="I7" s="39"/>
      <c r="J7" s="39"/>
    </row>
    <row r="8" spans="1:10" ht="33" customHeight="1">
      <c r="A8" s="5" t="s">
        <v>80</v>
      </c>
      <c r="B8" s="6" t="s">
        <v>39</v>
      </c>
      <c r="C8" s="5" t="s">
        <v>49</v>
      </c>
      <c r="D8" s="10">
        <v>90</v>
      </c>
      <c r="E8" s="10">
        <v>120</v>
      </c>
      <c r="F8" s="10">
        <v>125</v>
      </c>
      <c r="G8" s="10">
        <v>130</v>
      </c>
      <c r="H8" s="10">
        <v>130</v>
      </c>
      <c r="I8" s="10">
        <v>130</v>
      </c>
      <c r="J8" s="10">
        <v>130</v>
      </c>
    </row>
    <row r="9" spans="1:10" ht="37.5">
      <c r="A9" s="5" t="s">
        <v>87</v>
      </c>
      <c r="B9" s="6" t="s">
        <v>40</v>
      </c>
      <c r="C9" s="5" t="s">
        <v>49</v>
      </c>
      <c r="D9" s="10">
        <v>310</v>
      </c>
      <c r="E9" s="10">
        <v>360</v>
      </c>
      <c r="F9" s="10">
        <v>365</v>
      </c>
      <c r="G9" s="10">
        <v>368</v>
      </c>
      <c r="H9" s="10">
        <v>370</v>
      </c>
      <c r="I9" s="10">
        <v>380</v>
      </c>
      <c r="J9" s="10">
        <v>385</v>
      </c>
    </row>
    <row r="10" spans="1:10" ht="125.25" customHeight="1">
      <c r="A10" s="5" t="s">
        <v>89</v>
      </c>
      <c r="B10" s="6" t="s">
        <v>41</v>
      </c>
      <c r="C10" s="5" t="s">
        <v>50</v>
      </c>
      <c r="D10" s="10">
        <v>21</v>
      </c>
      <c r="E10" s="10">
        <v>21</v>
      </c>
      <c r="F10" s="10">
        <v>30</v>
      </c>
      <c r="G10" s="10">
        <v>40</v>
      </c>
      <c r="H10" s="10">
        <v>50</v>
      </c>
      <c r="I10" s="10">
        <v>70</v>
      </c>
      <c r="J10" s="10">
        <v>100</v>
      </c>
    </row>
    <row r="11" spans="1:10" ht="63.75" customHeight="1">
      <c r="A11" s="5" t="s">
        <v>90</v>
      </c>
      <c r="B11" s="6" t="s">
        <v>42</v>
      </c>
      <c r="C11" s="5" t="s">
        <v>50</v>
      </c>
      <c r="D11" s="10">
        <v>69</v>
      </c>
      <c r="E11" s="10">
        <v>68</v>
      </c>
      <c r="F11" s="10">
        <v>70</v>
      </c>
      <c r="G11" s="10">
        <v>72</v>
      </c>
      <c r="H11" s="10">
        <v>80</v>
      </c>
      <c r="I11" s="10">
        <v>90</v>
      </c>
      <c r="J11" s="10">
        <v>100</v>
      </c>
    </row>
    <row r="12" spans="1:10" ht="56.25">
      <c r="A12" s="5" t="s">
        <v>91</v>
      </c>
      <c r="B12" s="6" t="s">
        <v>43</v>
      </c>
      <c r="C12" s="5" t="s">
        <v>50</v>
      </c>
      <c r="D12" s="10">
        <v>16</v>
      </c>
      <c r="E12" s="10">
        <v>16</v>
      </c>
      <c r="F12" s="10">
        <v>16</v>
      </c>
      <c r="G12" s="10">
        <v>18</v>
      </c>
      <c r="H12" s="10">
        <v>18</v>
      </c>
      <c r="I12" s="10">
        <v>20</v>
      </c>
      <c r="J12" s="10">
        <v>20</v>
      </c>
    </row>
    <row r="13" spans="1:10" ht="75">
      <c r="A13" s="5" t="s">
        <v>92</v>
      </c>
      <c r="B13" s="6" t="s">
        <v>44</v>
      </c>
      <c r="C13" s="5" t="s">
        <v>50</v>
      </c>
      <c r="D13" s="10">
        <v>5</v>
      </c>
      <c r="E13" s="10">
        <v>11</v>
      </c>
      <c r="F13" s="10">
        <v>21</v>
      </c>
      <c r="G13" s="10">
        <v>53</v>
      </c>
      <c r="H13" s="10">
        <v>77</v>
      </c>
      <c r="I13" s="10">
        <v>85</v>
      </c>
      <c r="J13" s="10">
        <v>100</v>
      </c>
    </row>
    <row r="14" spans="1:10" ht="131.25">
      <c r="A14" s="5" t="s">
        <v>93</v>
      </c>
      <c r="B14" s="6" t="s">
        <v>45</v>
      </c>
      <c r="C14" s="5" t="s">
        <v>49</v>
      </c>
      <c r="D14" s="10">
        <v>1284</v>
      </c>
      <c r="E14" s="10">
        <v>1284</v>
      </c>
      <c r="F14" s="10">
        <v>1284</v>
      </c>
      <c r="G14" s="10">
        <v>1330</v>
      </c>
      <c r="H14" s="10">
        <v>1330</v>
      </c>
      <c r="I14" s="10">
        <v>1400</v>
      </c>
      <c r="J14" s="10">
        <v>1400</v>
      </c>
    </row>
    <row r="15" spans="1:10" ht="56.25">
      <c r="A15" s="5" t="s">
        <v>94</v>
      </c>
      <c r="B15" s="6" t="s">
        <v>46</v>
      </c>
      <c r="C15" s="5" t="s">
        <v>49</v>
      </c>
      <c r="D15" s="10">
        <v>1357</v>
      </c>
      <c r="E15" s="10">
        <v>1334</v>
      </c>
      <c r="F15" s="10">
        <v>1400</v>
      </c>
      <c r="G15" s="10">
        <v>1500</v>
      </c>
      <c r="H15" s="10">
        <v>1500</v>
      </c>
      <c r="I15" s="10">
        <v>1500</v>
      </c>
      <c r="J15" s="10">
        <v>1500</v>
      </c>
    </row>
    <row r="16" spans="1:10" ht="150">
      <c r="A16" s="5" t="s">
        <v>95</v>
      </c>
      <c r="B16" s="6" t="s">
        <v>47</v>
      </c>
      <c r="C16" s="5" t="s">
        <v>50</v>
      </c>
      <c r="D16" s="10">
        <v>10</v>
      </c>
      <c r="E16" s="10">
        <v>10</v>
      </c>
      <c r="F16" s="10">
        <v>20</v>
      </c>
      <c r="G16" s="10">
        <v>30</v>
      </c>
      <c r="H16" s="10">
        <v>40</v>
      </c>
      <c r="I16" s="10">
        <v>50</v>
      </c>
      <c r="J16" s="10">
        <v>100</v>
      </c>
    </row>
    <row r="17" spans="1:10" ht="67.5" customHeight="1">
      <c r="A17" s="5" t="s">
        <v>96</v>
      </c>
      <c r="B17" s="6" t="s">
        <v>48</v>
      </c>
      <c r="C17" s="5" t="s">
        <v>49</v>
      </c>
      <c r="D17" s="10">
        <v>115</v>
      </c>
      <c r="E17" s="10">
        <v>120</v>
      </c>
      <c r="F17" s="10">
        <v>125</v>
      </c>
      <c r="G17" s="10">
        <v>130</v>
      </c>
      <c r="H17" s="10">
        <v>130</v>
      </c>
      <c r="I17" s="10">
        <v>140</v>
      </c>
      <c r="J17" s="10">
        <v>140</v>
      </c>
    </row>
    <row r="18" spans="1:10">
      <c r="A18" s="5"/>
      <c r="B18" s="39" t="s">
        <v>51</v>
      </c>
      <c r="C18" s="39"/>
      <c r="D18" s="39"/>
      <c r="E18" s="39"/>
      <c r="F18" s="39"/>
      <c r="G18" s="39"/>
      <c r="H18" s="39"/>
      <c r="I18" s="39"/>
      <c r="J18" s="39"/>
    </row>
    <row r="19" spans="1:10" ht="37.5">
      <c r="A19" s="5" t="s">
        <v>80</v>
      </c>
      <c r="B19" s="6" t="s">
        <v>52</v>
      </c>
      <c r="C19" s="5" t="s">
        <v>49</v>
      </c>
      <c r="D19" s="10">
        <v>148</v>
      </c>
      <c r="E19" s="10">
        <v>148</v>
      </c>
      <c r="F19" s="10">
        <v>148</v>
      </c>
      <c r="G19" s="10">
        <v>148</v>
      </c>
      <c r="H19" s="10">
        <v>148</v>
      </c>
      <c r="I19" s="10">
        <v>148</v>
      </c>
      <c r="J19" s="10">
        <v>148</v>
      </c>
    </row>
    <row r="20" spans="1:10" ht="75">
      <c r="A20" s="5" t="s">
        <v>87</v>
      </c>
      <c r="B20" s="6" t="s">
        <v>53</v>
      </c>
      <c r="C20" s="5" t="s">
        <v>50</v>
      </c>
      <c r="D20" s="10">
        <v>42</v>
      </c>
      <c r="E20" s="10">
        <v>42</v>
      </c>
      <c r="F20" s="10">
        <v>42</v>
      </c>
      <c r="G20" s="10">
        <v>42</v>
      </c>
      <c r="H20" s="10">
        <v>42</v>
      </c>
      <c r="I20" s="10">
        <v>42</v>
      </c>
      <c r="J20" s="10">
        <v>42</v>
      </c>
    </row>
    <row r="21" spans="1:10">
      <c r="A21" s="5"/>
      <c r="B21" s="41" t="s">
        <v>54</v>
      </c>
      <c r="C21" s="39"/>
      <c r="D21" s="39"/>
      <c r="E21" s="39"/>
      <c r="F21" s="39"/>
      <c r="G21" s="39"/>
      <c r="H21" s="39"/>
      <c r="I21" s="39"/>
      <c r="J21" s="39"/>
    </row>
    <row r="22" spans="1:10" ht="112.5">
      <c r="A22" s="5" t="s">
        <v>80</v>
      </c>
      <c r="B22" s="6" t="s">
        <v>55</v>
      </c>
      <c r="C22" s="5" t="s">
        <v>50</v>
      </c>
      <c r="D22" s="15" t="s">
        <v>107</v>
      </c>
      <c r="E22" s="15" t="s">
        <v>107</v>
      </c>
      <c r="F22" s="10">
        <v>90</v>
      </c>
      <c r="G22" s="10">
        <v>100</v>
      </c>
      <c r="H22" s="10">
        <v>100</v>
      </c>
      <c r="I22" s="10">
        <v>100</v>
      </c>
      <c r="J22" s="10">
        <v>100</v>
      </c>
    </row>
    <row r="23" spans="1:10">
      <c r="A23" s="5"/>
      <c r="B23" s="39" t="s">
        <v>56</v>
      </c>
      <c r="C23" s="39"/>
      <c r="D23" s="39"/>
      <c r="E23" s="39"/>
      <c r="F23" s="39"/>
      <c r="G23" s="39"/>
      <c r="H23" s="39"/>
      <c r="I23" s="39"/>
      <c r="J23" s="39"/>
    </row>
    <row r="24" spans="1:10" ht="131.25">
      <c r="A24" s="5" t="s">
        <v>80</v>
      </c>
      <c r="B24" s="6" t="s">
        <v>57</v>
      </c>
      <c r="C24" s="5" t="s">
        <v>50</v>
      </c>
      <c r="D24" s="15" t="s">
        <v>107</v>
      </c>
      <c r="E24" s="15" t="s">
        <v>107</v>
      </c>
      <c r="F24" s="10">
        <v>90</v>
      </c>
      <c r="G24" s="10">
        <v>100</v>
      </c>
      <c r="H24" s="10">
        <v>100</v>
      </c>
      <c r="I24" s="10">
        <v>100</v>
      </c>
      <c r="J24" s="10">
        <v>100</v>
      </c>
    </row>
  </sheetData>
  <mergeCells count="10">
    <mergeCell ref="A3:J3"/>
    <mergeCell ref="B23:J23"/>
    <mergeCell ref="G1:J1"/>
    <mergeCell ref="B21:J21"/>
    <mergeCell ref="A4:A6"/>
    <mergeCell ref="B4:B6"/>
    <mergeCell ref="C4:C6"/>
    <mergeCell ref="D4:J4"/>
    <mergeCell ref="B7:J7"/>
    <mergeCell ref="B18:J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opLeftCell="A22" zoomScale="80" zoomScaleNormal="80" workbookViewId="0">
      <selection activeCell="C23" sqref="C23"/>
    </sheetView>
  </sheetViews>
  <sheetFormatPr defaultRowHeight="18.75"/>
  <cols>
    <col min="1" max="1" width="7.5703125" style="2" customWidth="1"/>
    <col min="2" max="2" width="35.140625" style="2" customWidth="1"/>
    <col min="3" max="3" width="19.85546875" style="2" customWidth="1"/>
    <col min="4" max="4" width="15.85546875" style="2" customWidth="1"/>
    <col min="5" max="5" width="28.85546875" style="2" customWidth="1"/>
    <col min="6" max="6" width="30" style="2" customWidth="1"/>
    <col min="7" max="16384" width="9.140625" style="2"/>
  </cols>
  <sheetData>
    <row r="1" spans="1:6" ht="66.75" customHeight="1">
      <c r="D1" s="40" t="s">
        <v>59</v>
      </c>
      <c r="E1" s="40"/>
      <c r="F1" s="40"/>
    </row>
    <row r="3" spans="1:6" ht="47.25" customHeight="1">
      <c r="A3" s="43" t="s">
        <v>60</v>
      </c>
      <c r="B3" s="44"/>
      <c r="C3" s="44"/>
      <c r="D3" s="44"/>
      <c r="E3" s="44"/>
      <c r="F3" s="44"/>
    </row>
    <row r="4" spans="1:6">
      <c r="A4" s="3"/>
    </row>
    <row r="5" spans="1:6" ht="92.25" customHeight="1">
      <c r="A5" s="9" t="s">
        <v>7</v>
      </c>
      <c r="B5" s="42" t="s">
        <v>9</v>
      </c>
      <c r="C5" s="42" t="s">
        <v>10</v>
      </c>
      <c r="D5" s="42" t="s">
        <v>11</v>
      </c>
      <c r="E5" s="42" t="s">
        <v>12</v>
      </c>
      <c r="F5" s="42" t="s">
        <v>13</v>
      </c>
    </row>
    <row r="6" spans="1:6">
      <c r="A6" s="9" t="s">
        <v>8</v>
      </c>
      <c r="B6" s="42"/>
      <c r="C6" s="42"/>
      <c r="D6" s="42"/>
      <c r="E6" s="42"/>
      <c r="F6" s="42"/>
    </row>
    <row r="7" spans="1:6" ht="30" customHeight="1">
      <c r="A7" s="6"/>
      <c r="B7" s="39" t="s">
        <v>38</v>
      </c>
      <c r="C7" s="39"/>
      <c r="D7" s="39"/>
      <c r="E7" s="39"/>
      <c r="F7" s="39"/>
    </row>
    <row r="8" spans="1:6" ht="196.5" customHeight="1">
      <c r="A8" s="6" t="s">
        <v>80</v>
      </c>
      <c r="B8" s="6" t="s">
        <v>63</v>
      </c>
      <c r="C8" s="9" t="s">
        <v>102</v>
      </c>
      <c r="D8" s="10" t="s">
        <v>108</v>
      </c>
      <c r="E8" s="9" t="s">
        <v>115</v>
      </c>
      <c r="F8" s="9" t="s">
        <v>39</v>
      </c>
    </row>
    <row r="9" spans="1:6" ht="131.25">
      <c r="A9" s="6" t="s">
        <v>87</v>
      </c>
      <c r="B9" s="6" t="s">
        <v>64</v>
      </c>
      <c r="C9" s="9" t="s">
        <v>102</v>
      </c>
      <c r="D9" s="7" t="s">
        <v>108</v>
      </c>
      <c r="E9" s="9" t="s">
        <v>116</v>
      </c>
      <c r="F9" s="9" t="s">
        <v>40</v>
      </c>
    </row>
    <row r="10" spans="1:6" ht="172.5" customHeight="1">
      <c r="A10" s="6" t="s">
        <v>89</v>
      </c>
      <c r="B10" s="6" t="s">
        <v>65</v>
      </c>
      <c r="C10" s="9" t="s">
        <v>102</v>
      </c>
      <c r="D10" s="10" t="s">
        <v>108</v>
      </c>
      <c r="E10" s="9" t="s">
        <v>115</v>
      </c>
      <c r="F10" s="27" t="s">
        <v>107</v>
      </c>
    </row>
    <row r="11" spans="1:6" ht="375">
      <c r="A11" s="6" t="s">
        <v>90</v>
      </c>
      <c r="B11" s="6" t="s">
        <v>66</v>
      </c>
      <c r="C11" s="9" t="s">
        <v>102</v>
      </c>
      <c r="D11" s="10" t="s">
        <v>108</v>
      </c>
      <c r="E11" s="9" t="s">
        <v>117</v>
      </c>
      <c r="F11" s="9" t="s">
        <v>40</v>
      </c>
    </row>
    <row r="12" spans="1:6" ht="225">
      <c r="A12" s="6" t="s">
        <v>91</v>
      </c>
      <c r="B12" s="6" t="s">
        <v>67</v>
      </c>
      <c r="C12" s="9" t="s">
        <v>102</v>
      </c>
      <c r="D12" s="10" t="s">
        <v>108</v>
      </c>
      <c r="E12" s="9" t="s">
        <v>118</v>
      </c>
      <c r="F12" s="9" t="s">
        <v>122</v>
      </c>
    </row>
    <row r="13" spans="1:6" ht="206.25">
      <c r="A13" s="6" t="s">
        <v>92</v>
      </c>
      <c r="B13" s="6" t="s">
        <v>68</v>
      </c>
      <c r="C13" s="9" t="s">
        <v>102</v>
      </c>
      <c r="D13" s="10" t="s">
        <v>108</v>
      </c>
      <c r="E13" s="9" t="s">
        <v>118</v>
      </c>
      <c r="F13" s="9" t="s">
        <v>123</v>
      </c>
    </row>
    <row r="14" spans="1:6" ht="225">
      <c r="A14" s="6" t="s">
        <v>93</v>
      </c>
      <c r="B14" s="6" t="s">
        <v>69</v>
      </c>
      <c r="C14" s="9" t="s">
        <v>102</v>
      </c>
      <c r="D14" s="10" t="s">
        <v>108</v>
      </c>
      <c r="E14" s="9" t="s">
        <v>118</v>
      </c>
      <c r="F14" s="9" t="s">
        <v>124</v>
      </c>
    </row>
    <row r="15" spans="1:6" ht="206.25">
      <c r="A15" s="6" t="s">
        <v>94</v>
      </c>
      <c r="B15" s="6" t="s">
        <v>70</v>
      </c>
      <c r="C15" s="9" t="s">
        <v>102</v>
      </c>
      <c r="D15" s="10" t="s">
        <v>108</v>
      </c>
      <c r="E15" s="9" t="s">
        <v>119</v>
      </c>
      <c r="F15" s="9" t="s">
        <v>46</v>
      </c>
    </row>
    <row r="16" spans="1:6" ht="332.25" customHeight="1">
      <c r="A16" s="6" t="s">
        <v>95</v>
      </c>
      <c r="B16" s="6" t="s">
        <v>71</v>
      </c>
      <c r="C16" s="9" t="s">
        <v>102</v>
      </c>
      <c r="D16" s="10" t="s">
        <v>108</v>
      </c>
      <c r="E16" s="9" t="s">
        <v>120</v>
      </c>
      <c r="F16" s="9" t="s">
        <v>125</v>
      </c>
    </row>
    <row r="17" spans="1:6" ht="192" customHeight="1">
      <c r="A17" s="6" t="s">
        <v>96</v>
      </c>
      <c r="B17" s="6" t="s">
        <v>72</v>
      </c>
      <c r="C17" s="9" t="s">
        <v>102</v>
      </c>
      <c r="D17" s="10" t="s">
        <v>108</v>
      </c>
      <c r="E17" s="9" t="s">
        <v>121</v>
      </c>
      <c r="F17" s="9" t="s">
        <v>126</v>
      </c>
    </row>
    <row r="18" spans="1:6" ht="226.5" customHeight="1">
      <c r="A18" s="6" t="s">
        <v>97</v>
      </c>
      <c r="B18" s="6" t="s">
        <v>73</v>
      </c>
      <c r="C18" s="9" t="s">
        <v>102</v>
      </c>
      <c r="D18" s="10" t="s">
        <v>108</v>
      </c>
      <c r="E18" s="9" t="s">
        <v>119</v>
      </c>
      <c r="F18" s="9" t="s">
        <v>41</v>
      </c>
    </row>
    <row r="19" spans="1:6" ht="31.5" customHeight="1">
      <c r="A19" s="6"/>
      <c r="B19" s="39" t="s">
        <v>51</v>
      </c>
      <c r="C19" s="39"/>
      <c r="D19" s="39"/>
      <c r="E19" s="39"/>
      <c r="F19" s="39"/>
    </row>
    <row r="20" spans="1:6" ht="201.75" customHeight="1">
      <c r="A20" s="6" t="s">
        <v>80</v>
      </c>
      <c r="B20" s="6" t="s">
        <v>74</v>
      </c>
      <c r="C20" s="9" t="s">
        <v>104</v>
      </c>
      <c r="D20" s="10" t="s">
        <v>108</v>
      </c>
      <c r="E20" s="6" t="s">
        <v>128</v>
      </c>
      <c r="F20" s="6" t="s">
        <v>130</v>
      </c>
    </row>
    <row r="21" spans="1:6" ht="203.25" customHeight="1">
      <c r="A21" s="6" t="s">
        <v>87</v>
      </c>
      <c r="B21" s="6" t="s">
        <v>75</v>
      </c>
      <c r="C21" s="9" t="s">
        <v>104</v>
      </c>
      <c r="D21" s="10" t="s">
        <v>108</v>
      </c>
      <c r="E21" s="6" t="s">
        <v>128</v>
      </c>
      <c r="F21" s="6" t="s">
        <v>130</v>
      </c>
    </row>
    <row r="22" spans="1:6" ht="187.5">
      <c r="A22" s="6" t="s">
        <v>89</v>
      </c>
      <c r="B22" s="6" t="s">
        <v>76</v>
      </c>
      <c r="C22" s="9" t="s">
        <v>104</v>
      </c>
      <c r="D22" s="10" t="s">
        <v>108</v>
      </c>
      <c r="E22" s="6" t="s">
        <v>129</v>
      </c>
      <c r="F22" s="6" t="s">
        <v>130</v>
      </c>
    </row>
    <row r="23" spans="1:6" ht="187.5">
      <c r="A23" s="6" t="s">
        <v>90</v>
      </c>
      <c r="B23" s="6" t="s">
        <v>77</v>
      </c>
      <c r="C23" s="9" t="s">
        <v>104</v>
      </c>
      <c r="D23" s="10" t="s">
        <v>108</v>
      </c>
      <c r="E23" s="6" t="s">
        <v>127</v>
      </c>
      <c r="F23" s="6" t="s">
        <v>130</v>
      </c>
    </row>
    <row r="24" spans="1:6" ht="36.75" customHeight="1">
      <c r="A24" s="6"/>
      <c r="B24" s="39" t="s">
        <v>61</v>
      </c>
      <c r="C24" s="39"/>
      <c r="D24" s="39"/>
      <c r="E24" s="39"/>
      <c r="F24" s="39"/>
    </row>
    <row r="25" spans="1:6" ht="225">
      <c r="A25" s="6" t="s">
        <v>80</v>
      </c>
      <c r="B25" s="6" t="s">
        <v>78</v>
      </c>
      <c r="C25" s="9" t="s">
        <v>102</v>
      </c>
      <c r="D25" s="10" t="s">
        <v>108</v>
      </c>
      <c r="E25" s="9" t="s">
        <v>131</v>
      </c>
      <c r="F25" s="9" t="s">
        <v>55</v>
      </c>
    </row>
    <row r="26" spans="1:6" ht="93.75">
      <c r="A26" s="28" t="s">
        <v>81</v>
      </c>
      <c r="B26" s="6" t="s">
        <v>109</v>
      </c>
      <c r="C26" s="9" t="s">
        <v>102</v>
      </c>
      <c r="D26" s="10" t="s">
        <v>108</v>
      </c>
      <c r="E26" s="27" t="s">
        <v>107</v>
      </c>
      <c r="F26" s="27" t="s">
        <v>107</v>
      </c>
    </row>
    <row r="27" spans="1:6" ht="168.75">
      <c r="A27" s="28" t="s">
        <v>82</v>
      </c>
      <c r="B27" s="6" t="s">
        <v>110</v>
      </c>
      <c r="C27" s="9" t="s">
        <v>102</v>
      </c>
      <c r="D27" s="10" t="s">
        <v>108</v>
      </c>
      <c r="E27" s="27" t="s">
        <v>107</v>
      </c>
      <c r="F27" s="27" t="s">
        <v>107</v>
      </c>
    </row>
    <row r="28" spans="1:6" ht="168.75">
      <c r="A28" s="28" t="s">
        <v>83</v>
      </c>
      <c r="B28" s="6" t="s">
        <v>111</v>
      </c>
      <c r="C28" s="9" t="s">
        <v>102</v>
      </c>
      <c r="D28" s="10" t="s">
        <v>108</v>
      </c>
      <c r="E28" s="27" t="s">
        <v>107</v>
      </c>
      <c r="F28" s="27" t="s">
        <v>107</v>
      </c>
    </row>
    <row r="29" spans="1:6" ht="213" customHeight="1">
      <c r="A29" s="28" t="s">
        <v>84</v>
      </c>
      <c r="B29" s="19" t="s">
        <v>112</v>
      </c>
      <c r="C29" s="9" t="s">
        <v>102</v>
      </c>
      <c r="D29" s="10" t="s">
        <v>108</v>
      </c>
      <c r="E29" s="27" t="s">
        <v>107</v>
      </c>
      <c r="F29" s="27" t="s">
        <v>107</v>
      </c>
    </row>
    <row r="30" spans="1:6" ht="300">
      <c r="A30" s="28" t="s">
        <v>85</v>
      </c>
      <c r="B30" s="6" t="s">
        <v>113</v>
      </c>
      <c r="C30" s="9" t="s">
        <v>102</v>
      </c>
      <c r="D30" s="10" t="s">
        <v>108</v>
      </c>
      <c r="E30" s="27" t="s">
        <v>107</v>
      </c>
      <c r="F30" s="27" t="s">
        <v>107</v>
      </c>
    </row>
    <row r="31" spans="1:6" ht="300">
      <c r="A31" s="28" t="s">
        <v>86</v>
      </c>
      <c r="B31" s="6" t="s">
        <v>114</v>
      </c>
      <c r="C31" s="9" t="s">
        <v>102</v>
      </c>
      <c r="D31" s="10" t="s">
        <v>108</v>
      </c>
      <c r="E31" s="27" t="s">
        <v>107</v>
      </c>
      <c r="F31" s="27" t="s">
        <v>107</v>
      </c>
    </row>
    <row r="32" spans="1:6" ht="237.75" customHeight="1">
      <c r="A32" s="28" t="s">
        <v>87</v>
      </c>
      <c r="B32" s="6" t="s">
        <v>79</v>
      </c>
      <c r="C32" s="9" t="s">
        <v>102</v>
      </c>
      <c r="D32" s="10" t="s">
        <v>108</v>
      </c>
      <c r="E32" s="9" t="s">
        <v>131</v>
      </c>
      <c r="F32" s="9" t="s">
        <v>55</v>
      </c>
    </row>
    <row r="33" spans="1:6" ht="53.25" customHeight="1">
      <c r="A33" s="28"/>
      <c r="B33" s="41" t="s">
        <v>62</v>
      </c>
      <c r="C33" s="39"/>
      <c r="D33" s="39"/>
      <c r="E33" s="39"/>
      <c r="F33" s="39"/>
    </row>
    <row r="34" spans="1:6" ht="243.75">
      <c r="A34" s="28" t="s">
        <v>80</v>
      </c>
      <c r="B34" s="6" t="s">
        <v>88</v>
      </c>
      <c r="C34" s="9" t="s">
        <v>104</v>
      </c>
      <c r="D34" s="10" t="s">
        <v>108</v>
      </c>
      <c r="E34" s="9" t="s">
        <v>132</v>
      </c>
      <c r="F34" s="9" t="s">
        <v>57</v>
      </c>
    </row>
  </sheetData>
  <mergeCells count="11">
    <mergeCell ref="D1:F1"/>
    <mergeCell ref="A3:F3"/>
    <mergeCell ref="B33:F33"/>
    <mergeCell ref="B24:F24"/>
    <mergeCell ref="B19:F19"/>
    <mergeCell ref="B7:F7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C9" sqref="C9"/>
    </sheetView>
  </sheetViews>
  <sheetFormatPr defaultRowHeight="18.75"/>
  <cols>
    <col min="1" max="1" width="5.5703125" style="16" customWidth="1"/>
    <col min="2" max="2" width="28.7109375" style="16" customWidth="1"/>
    <col min="3" max="3" width="27.85546875" style="16" customWidth="1"/>
    <col min="4" max="4" width="18.28515625" style="16" customWidth="1"/>
    <col min="5" max="6" width="14.42578125" style="16" customWidth="1"/>
    <col min="7" max="7" width="15.42578125" style="16" customWidth="1"/>
    <col min="8" max="8" width="13.5703125" style="16" customWidth="1"/>
    <col min="9" max="9" width="17.28515625" style="16" customWidth="1"/>
    <col min="10" max="16384" width="9.140625" style="16"/>
  </cols>
  <sheetData>
    <row r="1" spans="1:10" ht="67.5" customHeight="1">
      <c r="F1" s="40" t="s">
        <v>98</v>
      </c>
      <c r="G1" s="40"/>
      <c r="H1" s="40"/>
      <c r="I1" s="40"/>
    </row>
    <row r="3" spans="1:10" ht="51.75" customHeight="1">
      <c r="B3" s="43" t="s">
        <v>133</v>
      </c>
      <c r="C3" s="44"/>
      <c r="D3" s="44"/>
      <c r="E3" s="44"/>
      <c r="F3" s="44"/>
      <c r="G3" s="44"/>
      <c r="H3" s="44"/>
      <c r="I3" s="44"/>
    </row>
    <row r="4" spans="1:10">
      <c r="B4" s="3"/>
    </row>
    <row r="5" spans="1:10" ht="56.25" customHeight="1">
      <c r="A5" s="51" t="s">
        <v>7</v>
      </c>
      <c r="B5" s="42" t="s">
        <v>14</v>
      </c>
      <c r="C5" s="42" t="s">
        <v>15</v>
      </c>
      <c r="D5" s="42" t="s">
        <v>16</v>
      </c>
      <c r="E5" s="42">
        <v>2016</v>
      </c>
      <c r="F5" s="42">
        <v>2017</v>
      </c>
      <c r="G5" s="42">
        <v>2018</v>
      </c>
      <c r="H5" s="42">
        <v>2019</v>
      </c>
      <c r="I5" s="42">
        <v>2020</v>
      </c>
      <c r="J5" s="17"/>
    </row>
    <row r="6" spans="1:10" ht="13.5" customHeight="1">
      <c r="A6" s="51"/>
      <c r="B6" s="42"/>
      <c r="C6" s="42"/>
      <c r="D6" s="42"/>
      <c r="E6" s="42"/>
      <c r="F6" s="42"/>
      <c r="G6" s="42"/>
      <c r="H6" s="42"/>
      <c r="I6" s="42"/>
      <c r="J6" s="17"/>
    </row>
    <row r="7" spans="1:10">
      <c r="A7" s="21"/>
      <c r="B7" s="39" t="s">
        <v>134</v>
      </c>
      <c r="C7" s="39"/>
      <c r="D7" s="39"/>
      <c r="E7" s="39"/>
      <c r="F7" s="39"/>
      <c r="G7" s="39"/>
      <c r="H7" s="39"/>
      <c r="I7" s="39"/>
      <c r="J7" s="17"/>
    </row>
    <row r="8" spans="1:10" ht="103.5" customHeight="1">
      <c r="A8" s="51" t="s">
        <v>80</v>
      </c>
      <c r="B8" s="52" t="s">
        <v>135</v>
      </c>
      <c r="C8" s="6" t="s">
        <v>17</v>
      </c>
      <c r="D8" s="10" t="s">
        <v>18</v>
      </c>
      <c r="E8" s="7"/>
      <c r="F8" s="7"/>
      <c r="G8" s="7"/>
      <c r="H8" s="7"/>
      <c r="I8" s="7"/>
      <c r="J8" s="17"/>
    </row>
    <row r="9" spans="1:10" ht="41.25" customHeight="1">
      <c r="A9" s="51"/>
      <c r="B9" s="52"/>
      <c r="C9" s="19" t="s">
        <v>136</v>
      </c>
      <c r="D9" s="10" t="s">
        <v>137</v>
      </c>
      <c r="E9" s="7"/>
      <c r="F9" s="7"/>
      <c r="G9" s="7"/>
      <c r="H9" s="7"/>
      <c r="I9" s="7"/>
      <c r="J9" s="17"/>
    </row>
    <row r="10" spans="1:10" ht="77.25" customHeight="1">
      <c r="A10" s="51"/>
      <c r="B10" s="52"/>
      <c r="C10" s="19" t="s">
        <v>139</v>
      </c>
      <c r="D10" s="10" t="s">
        <v>49</v>
      </c>
      <c r="E10" s="10"/>
      <c r="F10" s="10"/>
      <c r="G10" s="10"/>
      <c r="H10" s="10"/>
      <c r="I10" s="10"/>
      <c r="J10" s="17"/>
    </row>
    <row r="11" spans="1:10" ht="80.25" customHeight="1">
      <c r="A11" s="51"/>
      <c r="B11" s="52"/>
      <c r="C11" s="19" t="s">
        <v>138</v>
      </c>
      <c r="D11" s="10" t="s">
        <v>50</v>
      </c>
      <c r="E11" s="10"/>
      <c r="F11" s="10"/>
      <c r="G11" s="10"/>
      <c r="H11" s="10"/>
      <c r="I11" s="10"/>
      <c r="J11" s="17"/>
    </row>
    <row r="12" spans="1:10" ht="102.75" customHeight="1">
      <c r="A12" s="51" t="s">
        <v>87</v>
      </c>
      <c r="B12" s="52" t="s">
        <v>140</v>
      </c>
      <c r="C12" s="6" t="s">
        <v>17</v>
      </c>
      <c r="D12" s="10" t="s">
        <v>18</v>
      </c>
      <c r="E12" s="7"/>
      <c r="F12" s="7"/>
      <c r="G12" s="7"/>
      <c r="H12" s="7"/>
      <c r="I12" s="7"/>
      <c r="J12" s="17"/>
    </row>
    <row r="13" spans="1:10" ht="104.25" customHeight="1">
      <c r="A13" s="51"/>
      <c r="B13" s="52"/>
      <c r="C13" s="6" t="s">
        <v>141</v>
      </c>
      <c r="D13" s="10" t="s">
        <v>49</v>
      </c>
      <c r="E13" s="7"/>
      <c r="F13" s="7"/>
      <c r="G13" s="7"/>
      <c r="H13" s="7"/>
      <c r="I13" s="7"/>
      <c r="J13" s="17"/>
    </row>
    <row r="14" spans="1:10" ht="104.25" customHeight="1">
      <c r="A14" s="51" t="s">
        <v>89</v>
      </c>
      <c r="B14" s="42" t="s">
        <v>142</v>
      </c>
      <c r="C14" s="6" t="s">
        <v>17</v>
      </c>
      <c r="D14" s="10" t="s">
        <v>18</v>
      </c>
      <c r="E14" s="7"/>
      <c r="F14" s="7"/>
      <c r="G14" s="7"/>
      <c r="H14" s="7"/>
      <c r="I14" s="7"/>
      <c r="J14" s="17"/>
    </row>
    <row r="15" spans="1:10" ht="72.75" customHeight="1">
      <c r="A15" s="51"/>
      <c r="B15" s="42"/>
      <c r="C15" s="6" t="s">
        <v>143</v>
      </c>
      <c r="D15" s="10" t="s">
        <v>137</v>
      </c>
      <c r="E15" s="7"/>
      <c r="F15" s="7"/>
      <c r="G15" s="7"/>
      <c r="H15" s="7"/>
      <c r="I15" s="7"/>
      <c r="J15" s="17"/>
    </row>
    <row r="16" spans="1:10" ht="82.5" customHeight="1">
      <c r="A16" s="51"/>
      <c r="B16" s="42"/>
      <c r="C16" s="19" t="s">
        <v>144</v>
      </c>
      <c r="D16" s="10" t="s">
        <v>49</v>
      </c>
      <c r="E16" s="10"/>
      <c r="F16" s="10"/>
      <c r="G16" s="10"/>
      <c r="H16" s="10"/>
      <c r="I16" s="10"/>
      <c r="J16" s="17"/>
    </row>
    <row r="17" spans="1:10" ht="45.75" customHeight="1">
      <c r="A17" s="51"/>
      <c r="B17" s="42"/>
      <c r="C17" s="6" t="s">
        <v>145</v>
      </c>
      <c r="D17" s="10" t="s">
        <v>49</v>
      </c>
      <c r="E17" s="7"/>
      <c r="F17" s="7"/>
      <c r="G17" s="7"/>
      <c r="H17" s="7"/>
      <c r="I17" s="7"/>
      <c r="J17" s="17"/>
    </row>
    <row r="18" spans="1:10" ht="111.75" customHeight="1">
      <c r="A18" s="51" t="s">
        <v>90</v>
      </c>
      <c r="B18" s="52" t="s">
        <v>146</v>
      </c>
      <c r="C18" s="6" t="s">
        <v>17</v>
      </c>
      <c r="D18" s="10" t="s">
        <v>18</v>
      </c>
      <c r="E18" s="7"/>
      <c r="F18" s="7"/>
      <c r="G18" s="7"/>
      <c r="H18" s="7"/>
      <c r="I18" s="7"/>
      <c r="J18" s="17"/>
    </row>
    <row r="19" spans="1:10" ht="82.5" customHeight="1">
      <c r="A19" s="51"/>
      <c r="B19" s="52"/>
      <c r="C19" s="6" t="s">
        <v>147</v>
      </c>
      <c r="D19" s="10" t="s">
        <v>49</v>
      </c>
      <c r="E19" s="7"/>
      <c r="F19" s="7"/>
      <c r="G19" s="7"/>
      <c r="H19" s="7"/>
      <c r="I19" s="7"/>
      <c r="J19" s="17"/>
    </row>
    <row r="20" spans="1:10" ht="105.75" customHeight="1">
      <c r="A20" s="51" t="s">
        <v>91</v>
      </c>
      <c r="B20" s="42" t="s">
        <v>148</v>
      </c>
      <c r="C20" s="6" t="s">
        <v>17</v>
      </c>
      <c r="D20" s="10" t="s">
        <v>18</v>
      </c>
      <c r="E20" s="7"/>
      <c r="F20" s="7"/>
      <c r="G20" s="7"/>
      <c r="H20" s="7"/>
      <c r="I20" s="7"/>
      <c r="J20" s="17"/>
    </row>
    <row r="21" spans="1:10" ht="66.75" customHeight="1">
      <c r="A21" s="51"/>
      <c r="B21" s="42"/>
      <c r="C21" s="6" t="s">
        <v>149</v>
      </c>
      <c r="D21" s="10" t="s">
        <v>49</v>
      </c>
      <c r="E21" s="7"/>
      <c r="F21" s="7"/>
      <c r="G21" s="7"/>
      <c r="H21" s="7"/>
      <c r="I21" s="7"/>
      <c r="J21" s="17"/>
    </row>
    <row r="22" spans="1:10" s="20" customFormat="1" ht="101.25" customHeight="1">
      <c r="A22" s="51" t="s">
        <v>92</v>
      </c>
      <c r="B22" s="42" t="s">
        <v>150</v>
      </c>
      <c r="C22" s="6" t="s">
        <v>17</v>
      </c>
      <c r="D22" s="10" t="s">
        <v>18</v>
      </c>
      <c r="E22" s="7"/>
      <c r="F22" s="7"/>
      <c r="G22" s="7"/>
      <c r="H22" s="7"/>
      <c r="I22" s="7"/>
      <c r="J22" s="18"/>
    </row>
    <row r="23" spans="1:10" s="20" customFormat="1" ht="65.25" customHeight="1">
      <c r="A23" s="51"/>
      <c r="B23" s="42"/>
      <c r="C23" s="19" t="s">
        <v>151</v>
      </c>
      <c r="D23" s="10" t="s">
        <v>49</v>
      </c>
      <c r="E23" s="10"/>
      <c r="F23" s="10"/>
      <c r="G23" s="10"/>
      <c r="H23" s="10"/>
      <c r="I23" s="10"/>
      <c r="J23" s="18"/>
    </row>
    <row r="24" spans="1:10" ht="60" customHeight="1">
      <c r="A24" s="51"/>
      <c r="B24" s="42"/>
      <c r="C24" s="19" t="s">
        <v>152</v>
      </c>
      <c r="D24" s="10" t="s">
        <v>137</v>
      </c>
      <c r="E24" s="21"/>
      <c r="F24" s="21"/>
      <c r="G24" s="21"/>
      <c r="H24" s="21"/>
      <c r="I24" s="21"/>
    </row>
    <row r="25" spans="1:10" ht="83.25" customHeight="1">
      <c r="A25" s="51"/>
      <c r="B25" s="42"/>
      <c r="C25" s="19" t="s">
        <v>153</v>
      </c>
      <c r="D25" s="10" t="s">
        <v>49</v>
      </c>
      <c r="E25" s="21"/>
      <c r="F25" s="21"/>
      <c r="G25" s="21"/>
      <c r="H25" s="21"/>
      <c r="I25" s="21"/>
    </row>
    <row r="26" spans="1:10" ht="93" customHeight="1">
      <c r="A26" s="48" t="s">
        <v>93</v>
      </c>
      <c r="B26" s="45" t="s">
        <v>154</v>
      </c>
      <c r="C26" s="13" t="s">
        <v>17</v>
      </c>
      <c r="D26" s="10" t="s">
        <v>18</v>
      </c>
      <c r="E26" s="21"/>
      <c r="F26" s="21"/>
      <c r="G26" s="21"/>
      <c r="H26" s="21"/>
      <c r="I26" s="21"/>
    </row>
    <row r="27" spans="1:10" ht="40.5" customHeight="1">
      <c r="A27" s="49"/>
      <c r="B27" s="46"/>
      <c r="C27" s="19" t="s">
        <v>155</v>
      </c>
      <c r="D27" s="10" t="s">
        <v>137</v>
      </c>
      <c r="E27" s="21"/>
      <c r="F27" s="21"/>
      <c r="G27" s="21"/>
      <c r="H27" s="21"/>
      <c r="I27" s="21"/>
    </row>
    <row r="28" spans="1:10" ht="139.5" customHeight="1">
      <c r="A28" s="49"/>
      <c r="B28" s="46"/>
      <c r="C28" s="19" t="s">
        <v>158</v>
      </c>
      <c r="D28" s="10" t="s">
        <v>156</v>
      </c>
      <c r="E28" s="21"/>
      <c r="F28" s="21"/>
      <c r="G28" s="21"/>
      <c r="H28" s="21"/>
      <c r="I28" s="21"/>
    </row>
    <row r="29" spans="1:10" ht="120.75" customHeight="1">
      <c r="A29" s="49"/>
      <c r="B29" s="46"/>
      <c r="C29" s="19" t="s">
        <v>157</v>
      </c>
      <c r="D29" s="10" t="s">
        <v>156</v>
      </c>
      <c r="E29" s="21"/>
      <c r="F29" s="21"/>
      <c r="G29" s="21"/>
      <c r="H29" s="21"/>
      <c r="I29" s="21"/>
    </row>
    <row r="30" spans="1:10" ht="171.75" customHeight="1">
      <c r="A30" s="50"/>
      <c r="B30" s="47"/>
      <c r="C30" s="19" t="s">
        <v>159</v>
      </c>
      <c r="D30" s="10" t="s">
        <v>156</v>
      </c>
      <c r="E30" s="21"/>
      <c r="F30" s="21"/>
      <c r="G30" s="21"/>
      <c r="H30" s="21"/>
      <c r="I30" s="21"/>
    </row>
    <row r="31" spans="1:10" ht="102" customHeight="1">
      <c r="A31" s="48" t="s">
        <v>94</v>
      </c>
      <c r="B31" s="45" t="s">
        <v>160</v>
      </c>
      <c r="C31" s="13" t="s">
        <v>17</v>
      </c>
      <c r="D31" s="10" t="s">
        <v>18</v>
      </c>
      <c r="E31" s="21"/>
      <c r="F31" s="21"/>
      <c r="G31" s="21"/>
      <c r="H31" s="21"/>
      <c r="I31" s="21"/>
    </row>
    <row r="32" spans="1:10" ht="40.5" customHeight="1">
      <c r="A32" s="49"/>
      <c r="B32" s="46"/>
      <c r="C32" s="19" t="s">
        <v>155</v>
      </c>
      <c r="D32" s="10" t="s">
        <v>137</v>
      </c>
      <c r="E32" s="21"/>
      <c r="F32" s="21"/>
      <c r="G32" s="21"/>
      <c r="H32" s="21"/>
      <c r="I32" s="21"/>
    </row>
    <row r="33" spans="1:9" ht="130.5" customHeight="1">
      <c r="A33" s="49"/>
      <c r="B33" s="46"/>
      <c r="C33" s="19" t="s">
        <v>161</v>
      </c>
      <c r="D33" s="10" t="s">
        <v>156</v>
      </c>
      <c r="E33" s="21"/>
      <c r="F33" s="21"/>
      <c r="G33" s="21"/>
      <c r="H33" s="21"/>
      <c r="I33" s="21"/>
    </row>
    <row r="34" spans="1:9" ht="126" customHeight="1">
      <c r="A34" s="49"/>
      <c r="B34" s="46"/>
      <c r="C34" s="19" t="s">
        <v>162</v>
      </c>
      <c r="D34" s="10" t="s">
        <v>156</v>
      </c>
      <c r="E34" s="21"/>
      <c r="F34" s="21"/>
      <c r="G34" s="21"/>
      <c r="H34" s="21"/>
      <c r="I34" s="21"/>
    </row>
    <row r="35" spans="1:9" ht="172.5" customHeight="1">
      <c r="A35" s="50"/>
      <c r="B35" s="47"/>
      <c r="C35" s="19" t="s">
        <v>159</v>
      </c>
      <c r="D35" s="10" t="s">
        <v>156</v>
      </c>
      <c r="E35" s="21"/>
      <c r="F35" s="21"/>
      <c r="G35" s="21"/>
      <c r="H35" s="21"/>
      <c r="I35" s="21"/>
    </row>
  </sheetData>
  <mergeCells count="28">
    <mergeCell ref="F1:I1"/>
    <mergeCell ref="B3:I3"/>
    <mergeCell ref="B18:B19"/>
    <mergeCell ref="H5:H6"/>
    <mergeCell ref="I5:I6"/>
    <mergeCell ref="B7:I7"/>
    <mergeCell ref="B8:B11"/>
    <mergeCell ref="B12:B13"/>
    <mergeCell ref="B5:B6"/>
    <mergeCell ref="C5:C6"/>
    <mergeCell ref="D5:D6"/>
    <mergeCell ref="E5:E6"/>
    <mergeCell ref="F5:F6"/>
    <mergeCell ref="G5:G6"/>
    <mergeCell ref="A5:A6"/>
    <mergeCell ref="A8:A11"/>
    <mergeCell ref="A12:A13"/>
    <mergeCell ref="B14:B17"/>
    <mergeCell ref="A14:A17"/>
    <mergeCell ref="B26:B30"/>
    <mergeCell ref="A26:A30"/>
    <mergeCell ref="B31:B35"/>
    <mergeCell ref="A31:A35"/>
    <mergeCell ref="A18:A19"/>
    <mergeCell ref="B20:B21"/>
    <mergeCell ref="A20:A21"/>
    <mergeCell ref="A22:A25"/>
    <mergeCell ref="B22:B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60" zoomScaleNormal="80" workbookViewId="0">
      <selection activeCell="E1" sqref="E1:H1"/>
    </sheetView>
  </sheetViews>
  <sheetFormatPr defaultRowHeight="18.75"/>
  <cols>
    <col min="1" max="1" width="9.140625" style="2"/>
    <col min="2" max="2" width="36.28515625" style="2" customWidth="1"/>
    <col min="3" max="3" width="29" style="2" customWidth="1"/>
    <col min="4" max="4" width="18.85546875" style="2" customWidth="1"/>
    <col min="5" max="5" width="17.42578125" style="2" customWidth="1"/>
    <col min="6" max="6" width="18.28515625" style="2" customWidth="1"/>
    <col min="7" max="7" width="16.42578125" style="2" customWidth="1"/>
    <col min="8" max="8" width="16.28515625" style="2" customWidth="1"/>
    <col min="9" max="9" width="0.85546875" style="2" customWidth="1"/>
    <col min="10" max="10" width="14.5703125" style="2" hidden="1" customWidth="1"/>
    <col min="11" max="11" width="15.28515625" style="2" hidden="1" customWidth="1"/>
    <col min="12" max="16384" width="9.140625" style="2"/>
  </cols>
  <sheetData>
    <row r="1" spans="1:11" ht="68.25" customHeight="1">
      <c r="E1" s="40" t="s">
        <v>99</v>
      </c>
      <c r="F1" s="53"/>
      <c r="G1" s="53"/>
      <c r="H1" s="53"/>
    </row>
    <row r="3" spans="1:11" ht="54.75" customHeight="1">
      <c r="B3" s="43" t="s">
        <v>100</v>
      </c>
      <c r="C3" s="44"/>
      <c r="D3" s="44"/>
      <c r="E3" s="44"/>
      <c r="F3" s="44"/>
      <c r="G3" s="44"/>
      <c r="H3" s="44"/>
    </row>
    <row r="4" spans="1:11">
      <c r="B4" s="3"/>
    </row>
    <row r="5" spans="1:11" ht="65.25" customHeight="1">
      <c r="A5" s="48" t="s">
        <v>7</v>
      </c>
      <c r="B5" s="42" t="s">
        <v>19</v>
      </c>
      <c r="C5" s="42" t="s">
        <v>20</v>
      </c>
      <c r="D5" s="42" t="s">
        <v>21</v>
      </c>
      <c r="E5" s="42"/>
      <c r="F5" s="42"/>
      <c r="G5" s="42"/>
      <c r="H5" s="42"/>
    </row>
    <row r="6" spans="1:11" ht="33" customHeight="1">
      <c r="A6" s="50"/>
      <c r="B6" s="42"/>
      <c r="C6" s="42"/>
      <c r="D6" s="8">
        <v>2016</v>
      </c>
      <c r="E6" s="8">
        <v>2017</v>
      </c>
      <c r="F6" s="8">
        <v>2018</v>
      </c>
      <c r="G6" s="8">
        <v>2019</v>
      </c>
      <c r="H6" s="8">
        <v>2020</v>
      </c>
    </row>
    <row r="7" spans="1:11" ht="42.75" customHeight="1">
      <c r="A7" s="55"/>
      <c r="B7" s="54" t="s">
        <v>101</v>
      </c>
      <c r="C7" s="11" t="s">
        <v>22</v>
      </c>
      <c r="D7" s="22">
        <f>D8+D9</f>
        <v>189793.13</v>
      </c>
      <c r="E7" s="22">
        <f t="shared" ref="E7:H7" si="0">E8+E9</f>
        <v>199282.78650000002</v>
      </c>
      <c r="F7" s="22">
        <f t="shared" si="0"/>
        <v>209246.92582500001</v>
      </c>
      <c r="G7" s="22">
        <f t="shared" si="0"/>
        <v>219709.27211625001</v>
      </c>
      <c r="H7" s="22">
        <f t="shared" si="0"/>
        <v>230694.7357220625</v>
      </c>
    </row>
    <row r="8" spans="1:11" ht="70.5" customHeight="1">
      <c r="A8" s="55"/>
      <c r="B8" s="54"/>
      <c r="C8" s="11" t="s">
        <v>102</v>
      </c>
      <c r="D8" s="23">
        <f>D10+D24</f>
        <v>167292.23000000001</v>
      </c>
      <c r="E8" s="23">
        <f t="shared" ref="E8:H8" si="1">E10+E24</f>
        <v>175656.84150000001</v>
      </c>
      <c r="F8" s="23">
        <f t="shared" si="1"/>
        <v>184439.683575</v>
      </c>
      <c r="G8" s="23">
        <f t="shared" si="1"/>
        <v>193661.66775374999</v>
      </c>
      <c r="H8" s="23">
        <f t="shared" si="1"/>
        <v>203344.7511414375</v>
      </c>
    </row>
    <row r="9" spans="1:11" ht="89.25" customHeight="1">
      <c r="A9" s="55"/>
      <c r="B9" s="54"/>
      <c r="C9" s="11" t="s">
        <v>103</v>
      </c>
      <c r="D9" s="23">
        <f>D21+D28</f>
        <v>22500.9</v>
      </c>
      <c r="E9" s="23">
        <f t="shared" ref="E9:H9" si="2">E21+E28</f>
        <v>23625.945</v>
      </c>
      <c r="F9" s="23">
        <f t="shared" si="2"/>
        <v>24807.242249999999</v>
      </c>
      <c r="G9" s="23">
        <f t="shared" si="2"/>
        <v>26047.604362500002</v>
      </c>
      <c r="H9" s="23">
        <f t="shared" si="2"/>
        <v>27349.984580625001</v>
      </c>
    </row>
    <row r="10" spans="1:11" ht="51.75" customHeight="1">
      <c r="A10" s="12"/>
      <c r="B10" s="11" t="s">
        <v>38</v>
      </c>
      <c r="C10" s="11" t="s">
        <v>22</v>
      </c>
      <c r="D10" s="23">
        <f>D11+D12+D13+D14+D15+D16+D17+D18+D19+D20</f>
        <v>159792.13</v>
      </c>
      <c r="E10" s="23">
        <f t="shared" ref="E10:H10" si="3">E11+E12+E13+E14+E15+E16+E17+E18+E19+E20</f>
        <v>167781.7365</v>
      </c>
      <c r="F10" s="23">
        <f t="shared" si="3"/>
        <v>176170.823325</v>
      </c>
      <c r="G10" s="23">
        <f t="shared" si="3"/>
        <v>184979.36449124999</v>
      </c>
      <c r="H10" s="23">
        <f t="shared" si="3"/>
        <v>194228.33271581252</v>
      </c>
    </row>
    <row r="11" spans="1:11" ht="116.25" customHeight="1">
      <c r="A11" s="12"/>
      <c r="B11" s="19" t="s">
        <v>165</v>
      </c>
      <c r="C11" s="25" t="s">
        <v>102</v>
      </c>
      <c r="D11" s="24">
        <v>97930.93</v>
      </c>
      <c r="E11" s="24">
        <f>(D11*5%)+D11</f>
        <v>102827.47649999999</v>
      </c>
      <c r="F11" s="24">
        <f t="shared" ref="F11:H11" si="4">(E11*5%)+E11</f>
        <v>107968.85032499999</v>
      </c>
      <c r="G11" s="24">
        <f t="shared" si="4"/>
        <v>113367.29284124999</v>
      </c>
      <c r="H11" s="24">
        <f t="shared" si="4"/>
        <v>119035.65748331249</v>
      </c>
    </row>
    <row r="12" spans="1:11" ht="72.75" customHeight="1">
      <c r="A12" s="12"/>
      <c r="B12" s="6" t="s">
        <v>63</v>
      </c>
      <c r="C12" s="6" t="s">
        <v>102</v>
      </c>
      <c r="D12" s="24">
        <v>0</v>
      </c>
      <c r="E12" s="24">
        <f t="shared" ref="E12:H20" si="5">(D12*5%)+D12</f>
        <v>0</v>
      </c>
      <c r="F12" s="24">
        <f t="shared" si="5"/>
        <v>0</v>
      </c>
      <c r="G12" s="24">
        <f t="shared" si="5"/>
        <v>0</v>
      </c>
      <c r="H12" s="24">
        <f t="shared" si="5"/>
        <v>0</v>
      </c>
    </row>
    <row r="13" spans="1:11" ht="108.75" customHeight="1">
      <c r="A13" s="12"/>
      <c r="B13" s="6" t="s">
        <v>64</v>
      </c>
      <c r="C13" s="6" t="s">
        <v>102</v>
      </c>
      <c r="D13" s="24">
        <v>0</v>
      </c>
      <c r="E13" s="24">
        <f t="shared" si="5"/>
        <v>0</v>
      </c>
      <c r="F13" s="24">
        <f t="shared" si="5"/>
        <v>0</v>
      </c>
      <c r="G13" s="24">
        <f t="shared" si="5"/>
        <v>0</v>
      </c>
      <c r="H13" s="24">
        <f t="shared" si="5"/>
        <v>0</v>
      </c>
      <c r="K13" s="2">
        <v>157677.93</v>
      </c>
    </row>
    <row r="14" spans="1:11" ht="66.75" customHeight="1">
      <c r="A14" s="12"/>
      <c r="B14" s="6" t="s">
        <v>65</v>
      </c>
      <c r="C14" s="6" t="s">
        <v>102</v>
      </c>
      <c r="D14" s="24">
        <v>0</v>
      </c>
      <c r="E14" s="24">
        <f t="shared" si="5"/>
        <v>0</v>
      </c>
      <c r="F14" s="24">
        <f t="shared" si="5"/>
        <v>0</v>
      </c>
      <c r="G14" s="24">
        <f t="shared" si="5"/>
        <v>0</v>
      </c>
      <c r="H14" s="24">
        <f t="shared" si="5"/>
        <v>0</v>
      </c>
      <c r="K14" s="29">
        <f>K13-D17</f>
        <v>97930.93</v>
      </c>
    </row>
    <row r="15" spans="1:11" ht="121.5" customHeight="1">
      <c r="A15" s="12"/>
      <c r="B15" s="6" t="s">
        <v>67</v>
      </c>
      <c r="C15" s="6" t="s">
        <v>102</v>
      </c>
      <c r="D15" s="24">
        <v>0</v>
      </c>
      <c r="E15" s="24">
        <f t="shared" si="5"/>
        <v>0</v>
      </c>
      <c r="F15" s="24">
        <f t="shared" si="5"/>
        <v>0</v>
      </c>
      <c r="G15" s="24">
        <f t="shared" si="5"/>
        <v>0</v>
      </c>
      <c r="H15" s="24">
        <f t="shared" si="5"/>
        <v>0</v>
      </c>
    </row>
    <row r="16" spans="1:11" ht="141" customHeight="1">
      <c r="A16" s="12"/>
      <c r="B16" s="6" t="s">
        <v>68</v>
      </c>
      <c r="C16" s="6" t="s">
        <v>102</v>
      </c>
      <c r="D16" s="24">
        <v>0</v>
      </c>
      <c r="E16" s="24">
        <f t="shared" si="5"/>
        <v>0</v>
      </c>
      <c r="F16" s="24">
        <f t="shared" si="5"/>
        <v>0</v>
      </c>
      <c r="G16" s="24">
        <f t="shared" si="5"/>
        <v>0</v>
      </c>
      <c r="H16" s="24">
        <f t="shared" si="5"/>
        <v>0</v>
      </c>
    </row>
    <row r="17" spans="1:8" ht="180" customHeight="1">
      <c r="A17" s="12"/>
      <c r="B17" s="6" t="s">
        <v>70</v>
      </c>
      <c r="C17" s="6" t="s">
        <v>102</v>
      </c>
      <c r="D17" s="24">
        <v>59747</v>
      </c>
      <c r="E17" s="24">
        <f t="shared" si="5"/>
        <v>62734.35</v>
      </c>
      <c r="F17" s="24">
        <f t="shared" si="5"/>
        <v>65871.067500000005</v>
      </c>
      <c r="G17" s="24">
        <f t="shared" si="5"/>
        <v>69164.620875000008</v>
      </c>
      <c r="H17" s="24">
        <f t="shared" si="5"/>
        <v>72622.851918750006</v>
      </c>
    </row>
    <row r="18" spans="1:8" ht="141" customHeight="1">
      <c r="A18" s="12"/>
      <c r="B18" s="6" t="s">
        <v>71</v>
      </c>
      <c r="C18" s="6" t="s">
        <v>102</v>
      </c>
      <c r="D18" s="24">
        <v>0</v>
      </c>
      <c r="E18" s="24">
        <f t="shared" si="5"/>
        <v>0</v>
      </c>
      <c r="F18" s="24">
        <f t="shared" si="5"/>
        <v>0</v>
      </c>
      <c r="G18" s="24">
        <f t="shared" si="5"/>
        <v>0</v>
      </c>
      <c r="H18" s="24">
        <f t="shared" si="5"/>
        <v>0</v>
      </c>
    </row>
    <row r="19" spans="1:8" ht="64.5" customHeight="1">
      <c r="A19" s="12"/>
      <c r="B19" s="6" t="s">
        <v>72</v>
      </c>
      <c r="C19" s="6" t="s">
        <v>102</v>
      </c>
      <c r="D19" s="24">
        <v>0</v>
      </c>
      <c r="E19" s="24">
        <f t="shared" si="5"/>
        <v>0</v>
      </c>
      <c r="F19" s="24">
        <f t="shared" si="5"/>
        <v>0</v>
      </c>
      <c r="G19" s="24">
        <f t="shared" si="5"/>
        <v>0</v>
      </c>
      <c r="H19" s="24">
        <f t="shared" si="5"/>
        <v>0</v>
      </c>
    </row>
    <row r="20" spans="1:8" ht="64.5" customHeight="1">
      <c r="A20" s="12"/>
      <c r="B20" s="6" t="s">
        <v>163</v>
      </c>
      <c r="C20" s="6" t="s">
        <v>102</v>
      </c>
      <c r="D20" s="24">
        <v>2114.1999999999998</v>
      </c>
      <c r="E20" s="24">
        <f t="shared" si="5"/>
        <v>2219.91</v>
      </c>
      <c r="F20" s="24">
        <f t="shared" si="5"/>
        <v>2330.9054999999998</v>
      </c>
      <c r="G20" s="24">
        <f t="shared" si="5"/>
        <v>2447.4507749999998</v>
      </c>
      <c r="H20" s="24">
        <f t="shared" si="5"/>
        <v>2569.8233137499997</v>
      </c>
    </row>
    <row r="21" spans="1:8" ht="102.75" customHeight="1">
      <c r="A21" s="12"/>
      <c r="B21" s="11" t="s">
        <v>51</v>
      </c>
      <c r="C21" s="11" t="s">
        <v>22</v>
      </c>
      <c r="D21" s="23">
        <f>D22+D23</f>
        <v>14542.3</v>
      </c>
      <c r="E21" s="23">
        <f t="shared" ref="E21:H21" si="6">E22+E23</f>
        <v>15269.414999999999</v>
      </c>
      <c r="F21" s="23">
        <f t="shared" si="6"/>
        <v>16032.885749999999</v>
      </c>
      <c r="G21" s="23">
        <f t="shared" si="6"/>
        <v>16834.530037500001</v>
      </c>
      <c r="H21" s="23">
        <f t="shared" si="6"/>
        <v>17676.256539375001</v>
      </c>
    </row>
    <row r="22" spans="1:8" ht="81" customHeight="1">
      <c r="A22" s="12"/>
      <c r="B22" s="6" t="s">
        <v>74</v>
      </c>
      <c r="C22" s="6" t="s">
        <v>104</v>
      </c>
      <c r="D22" s="24">
        <v>14542.3</v>
      </c>
      <c r="E22" s="24">
        <f t="shared" ref="E22:H22" si="7">(D22*5%)+D22</f>
        <v>15269.414999999999</v>
      </c>
      <c r="F22" s="24">
        <f t="shared" si="7"/>
        <v>16032.885749999999</v>
      </c>
      <c r="G22" s="24">
        <f t="shared" si="7"/>
        <v>16834.530037500001</v>
      </c>
      <c r="H22" s="24">
        <f t="shared" si="7"/>
        <v>17676.256539375001</v>
      </c>
    </row>
    <row r="23" spans="1:8" ht="129" customHeight="1">
      <c r="A23" s="12"/>
      <c r="B23" s="6" t="s">
        <v>75</v>
      </c>
      <c r="C23" s="6" t="s">
        <v>104</v>
      </c>
      <c r="D23" s="24">
        <v>0</v>
      </c>
      <c r="E23" s="24">
        <f t="shared" ref="E23" si="8">(D23*5%)+D23</f>
        <v>0</v>
      </c>
      <c r="F23" s="24">
        <f t="shared" ref="F23:H23" si="9">(E23*5%)+E23</f>
        <v>0</v>
      </c>
      <c r="G23" s="24">
        <f t="shared" si="9"/>
        <v>0</v>
      </c>
      <c r="H23" s="24">
        <f t="shared" si="9"/>
        <v>0</v>
      </c>
    </row>
    <row r="24" spans="1:8" ht="72.75" customHeight="1">
      <c r="A24" s="12"/>
      <c r="B24" s="11" t="s">
        <v>61</v>
      </c>
      <c r="C24" s="11" t="s">
        <v>22</v>
      </c>
      <c r="D24" s="23">
        <f>D25</f>
        <v>7500.1</v>
      </c>
      <c r="E24" s="23">
        <f t="shared" ref="E24:H24" si="10">E25</f>
        <v>7875.1050000000005</v>
      </c>
      <c r="F24" s="23">
        <f t="shared" si="10"/>
        <v>8268.8602499999997</v>
      </c>
      <c r="G24" s="23">
        <f t="shared" si="10"/>
        <v>8682.3032624999996</v>
      </c>
      <c r="H24" s="23">
        <f t="shared" si="10"/>
        <v>9116.4184256249991</v>
      </c>
    </row>
    <row r="25" spans="1:8" ht="168.75">
      <c r="A25" s="15" t="s">
        <v>80</v>
      </c>
      <c r="B25" s="13" t="s">
        <v>78</v>
      </c>
      <c r="C25" s="6" t="s">
        <v>102</v>
      </c>
      <c r="D25" s="24">
        <v>7500.1</v>
      </c>
      <c r="E25" s="24">
        <f t="shared" ref="E25:H25" si="11">(D25*5%)+D25</f>
        <v>7875.1050000000005</v>
      </c>
      <c r="F25" s="24">
        <f t="shared" si="11"/>
        <v>8268.8602499999997</v>
      </c>
      <c r="G25" s="24">
        <f t="shared" si="11"/>
        <v>8682.3032624999996</v>
      </c>
      <c r="H25" s="24">
        <f t="shared" si="11"/>
        <v>9116.4184256249991</v>
      </c>
    </row>
    <row r="26" spans="1:8" ht="56.25">
      <c r="A26" s="15" t="s">
        <v>81</v>
      </c>
      <c r="B26" s="14" t="s">
        <v>105</v>
      </c>
      <c r="C26" s="6" t="s">
        <v>102</v>
      </c>
      <c r="D26" s="24">
        <v>6002.2</v>
      </c>
      <c r="E26" s="24">
        <f t="shared" ref="E26:H26" si="12">(D26*5%)+D26</f>
        <v>6302.3099999999995</v>
      </c>
      <c r="F26" s="24">
        <f t="shared" si="12"/>
        <v>6617.4254999999994</v>
      </c>
      <c r="G26" s="24">
        <f t="shared" si="12"/>
        <v>6948.2967749999989</v>
      </c>
      <c r="H26" s="24">
        <f t="shared" si="12"/>
        <v>7295.7116137499988</v>
      </c>
    </row>
    <row r="27" spans="1:8" ht="56.25">
      <c r="A27" s="15" t="s">
        <v>82</v>
      </c>
      <c r="B27" s="14" t="s">
        <v>106</v>
      </c>
      <c r="C27" s="6" t="s">
        <v>102</v>
      </c>
      <c r="D27" s="24">
        <v>1497.9</v>
      </c>
      <c r="E27" s="24">
        <f t="shared" ref="E27:H27" si="13">(D27*5%)+D27</f>
        <v>1572.7950000000001</v>
      </c>
      <c r="F27" s="24">
        <f t="shared" si="13"/>
        <v>1651.4347500000001</v>
      </c>
      <c r="G27" s="24">
        <f t="shared" si="13"/>
        <v>1734.0064875</v>
      </c>
      <c r="H27" s="24">
        <f t="shared" si="13"/>
        <v>1820.7068118750001</v>
      </c>
    </row>
    <row r="28" spans="1:8" ht="93.75">
      <c r="A28" s="15"/>
      <c r="B28" s="26" t="s">
        <v>56</v>
      </c>
      <c r="C28" s="11" t="s">
        <v>22</v>
      </c>
      <c r="D28" s="23">
        <f>D29</f>
        <v>7958.6</v>
      </c>
      <c r="E28" s="23">
        <f t="shared" ref="E28:H28" si="14">E29</f>
        <v>8356.5300000000007</v>
      </c>
      <c r="F28" s="23">
        <f t="shared" si="14"/>
        <v>8774.3564999999999</v>
      </c>
      <c r="G28" s="23">
        <f t="shared" si="14"/>
        <v>9213.0743249999996</v>
      </c>
      <c r="H28" s="23">
        <f t="shared" si="14"/>
        <v>9673.7280412500004</v>
      </c>
    </row>
    <row r="29" spans="1:8" ht="112.5">
      <c r="A29" s="15" t="s">
        <v>80</v>
      </c>
      <c r="B29" s="13" t="s">
        <v>164</v>
      </c>
      <c r="C29" s="13" t="s">
        <v>104</v>
      </c>
      <c r="D29" s="24">
        <v>7958.6</v>
      </c>
      <c r="E29" s="24">
        <f t="shared" ref="E29:H29" si="15">(D29*5%)+D29</f>
        <v>8356.5300000000007</v>
      </c>
      <c r="F29" s="24">
        <f t="shared" si="15"/>
        <v>8774.3564999999999</v>
      </c>
      <c r="G29" s="24">
        <f t="shared" si="15"/>
        <v>9213.0743249999996</v>
      </c>
      <c r="H29" s="24">
        <f t="shared" si="15"/>
        <v>9673.7280412500004</v>
      </c>
    </row>
    <row r="30" spans="1:8" ht="82.5" customHeight="1">
      <c r="A30" s="15" t="s">
        <v>81</v>
      </c>
      <c r="B30" s="14" t="s">
        <v>105</v>
      </c>
      <c r="C30" s="13" t="s">
        <v>104</v>
      </c>
      <c r="D30" s="24">
        <v>5408.5</v>
      </c>
      <c r="E30" s="24">
        <f t="shared" ref="E30:H30" si="16">(D30*5%)+D30</f>
        <v>5678.9250000000002</v>
      </c>
      <c r="F30" s="24">
        <f t="shared" si="16"/>
        <v>5962.8712500000001</v>
      </c>
      <c r="G30" s="24">
        <f t="shared" si="16"/>
        <v>6261.0148125000005</v>
      </c>
      <c r="H30" s="24">
        <f t="shared" si="16"/>
        <v>6574.0655531250004</v>
      </c>
    </row>
    <row r="31" spans="1:8" ht="86.25" customHeight="1">
      <c r="A31" s="15" t="s">
        <v>82</v>
      </c>
      <c r="B31" s="14" t="s">
        <v>106</v>
      </c>
      <c r="C31" s="13" t="s">
        <v>104</v>
      </c>
      <c r="D31" s="24">
        <v>2550.1</v>
      </c>
      <c r="E31" s="24">
        <f t="shared" ref="E31:H31" si="17">(D31*5%)+D31</f>
        <v>2677.605</v>
      </c>
      <c r="F31" s="24">
        <f t="shared" si="17"/>
        <v>2811.4852500000002</v>
      </c>
      <c r="G31" s="24">
        <f t="shared" si="17"/>
        <v>2952.0595125</v>
      </c>
      <c r="H31" s="24">
        <f t="shared" si="17"/>
        <v>3099.662488125</v>
      </c>
    </row>
  </sheetData>
  <mergeCells count="8">
    <mergeCell ref="B7:B9"/>
    <mergeCell ref="A7:A9"/>
    <mergeCell ref="A5:A6"/>
    <mergeCell ref="E1:H1"/>
    <mergeCell ref="B3:H3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9" scale="53" fitToHeight="5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view="pageBreakPreview" zoomScale="90" zoomScaleNormal="100" zoomScaleSheetLayoutView="90" workbookViewId="0">
      <selection activeCell="H11" sqref="H11"/>
    </sheetView>
  </sheetViews>
  <sheetFormatPr defaultRowHeight="15"/>
  <cols>
    <col min="1" max="1" width="8.28515625" customWidth="1"/>
    <col min="2" max="2" width="33.140625" customWidth="1"/>
    <col min="3" max="3" width="25.85546875" customWidth="1"/>
    <col min="4" max="4" width="18" customWidth="1"/>
    <col min="5" max="5" width="16.7109375" customWidth="1"/>
    <col min="6" max="6" width="17.7109375" customWidth="1"/>
    <col min="7" max="7" width="16.7109375" customWidth="1"/>
    <col min="8" max="9" width="16.42578125" customWidth="1"/>
  </cols>
  <sheetData>
    <row r="1" spans="1:9" ht="63" customHeight="1">
      <c r="A1" s="1"/>
      <c r="F1" s="56" t="s">
        <v>166</v>
      </c>
      <c r="G1" s="57"/>
      <c r="H1" s="57"/>
      <c r="I1" s="57"/>
    </row>
    <row r="2" spans="1:9" ht="62.25" customHeight="1">
      <c r="A2" s="37" t="s">
        <v>167</v>
      </c>
      <c r="B2" s="37"/>
      <c r="C2" s="37"/>
      <c r="D2" s="37"/>
      <c r="E2" s="37"/>
      <c r="F2" s="37"/>
      <c r="G2" s="37"/>
      <c r="H2" s="37"/>
      <c r="I2" s="37"/>
    </row>
    <row r="3" spans="1:9" ht="35.25" customHeight="1">
      <c r="A3" s="60" t="s">
        <v>36</v>
      </c>
      <c r="B3" s="60" t="s">
        <v>23</v>
      </c>
      <c r="C3" s="60" t="s">
        <v>24</v>
      </c>
      <c r="D3" s="60" t="s">
        <v>25</v>
      </c>
      <c r="E3" s="60"/>
      <c r="F3" s="60"/>
      <c r="G3" s="60"/>
      <c r="H3" s="60"/>
      <c r="I3" s="60"/>
    </row>
    <row r="4" spans="1:9" ht="18.75">
      <c r="A4" s="60"/>
      <c r="B4" s="60"/>
      <c r="C4" s="60"/>
      <c r="D4" s="30" t="s">
        <v>26</v>
      </c>
      <c r="E4" s="30">
        <v>2016</v>
      </c>
      <c r="F4" s="30">
        <v>2017</v>
      </c>
      <c r="G4" s="30">
        <v>2018</v>
      </c>
      <c r="H4" s="30">
        <v>2019</v>
      </c>
      <c r="I4" s="30">
        <v>2020</v>
      </c>
    </row>
    <row r="5" spans="1:9" ht="42" customHeight="1">
      <c r="A5" s="58"/>
      <c r="B5" s="59" t="s">
        <v>168</v>
      </c>
      <c r="C5" s="31" t="s">
        <v>22</v>
      </c>
      <c r="D5" s="35">
        <f>E5+F5+G5+H5+I5</f>
        <v>1048726.8500000001</v>
      </c>
      <c r="E5" s="36">
        <f>E6+E12+E13</f>
        <v>189793.13</v>
      </c>
      <c r="F5" s="36">
        <f t="shared" ref="F5:I5" si="0">F6+F12+F13</f>
        <v>199282.78700000001</v>
      </c>
      <c r="G5" s="36">
        <f t="shared" si="0"/>
        <v>209246.92600000001</v>
      </c>
      <c r="H5" s="36">
        <f t="shared" si="0"/>
        <v>219709.27099999998</v>
      </c>
      <c r="I5" s="36">
        <f t="shared" si="0"/>
        <v>230694.73600000003</v>
      </c>
    </row>
    <row r="6" spans="1:9" ht="49.5" customHeight="1">
      <c r="A6" s="58"/>
      <c r="B6" s="59"/>
      <c r="C6" s="33" t="s">
        <v>27</v>
      </c>
      <c r="D6" s="35">
        <f t="shared" ref="D6:D13" si="1">E6+F6+G6+H6+I6</f>
        <v>1048726.8500000001</v>
      </c>
      <c r="E6" s="32">
        <f>E8+E9+E10+E11</f>
        <v>189793.13</v>
      </c>
      <c r="F6" s="32">
        <f t="shared" ref="F6:I6" si="2">F8+F9+F10+F11</f>
        <v>199282.78700000001</v>
      </c>
      <c r="G6" s="32">
        <f t="shared" si="2"/>
        <v>209246.92600000001</v>
      </c>
      <c r="H6" s="32">
        <f t="shared" si="2"/>
        <v>219709.27099999998</v>
      </c>
      <c r="I6" s="32">
        <f t="shared" si="2"/>
        <v>230694.73600000003</v>
      </c>
    </row>
    <row r="7" spans="1:9" ht="21.75" customHeight="1">
      <c r="A7" s="58"/>
      <c r="B7" s="59"/>
      <c r="C7" s="34" t="s">
        <v>28</v>
      </c>
      <c r="D7" s="35"/>
      <c r="E7" s="32"/>
      <c r="F7" s="32"/>
      <c r="G7" s="32"/>
      <c r="H7" s="32"/>
      <c r="I7" s="32"/>
    </row>
    <row r="8" spans="1:9" ht="62.25" customHeight="1">
      <c r="A8" s="58"/>
      <c r="B8" s="59"/>
      <c r="C8" s="34" t="s">
        <v>29</v>
      </c>
      <c r="D8" s="35">
        <f t="shared" si="1"/>
        <v>1048726.8500000001</v>
      </c>
      <c r="E8" s="32">
        <f>E17+E26+E35+E44</f>
        <v>189793.13</v>
      </c>
      <c r="F8" s="32">
        <f t="shared" ref="F8:I8" si="3">F17+F26+F35+F44</f>
        <v>199282.78700000001</v>
      </c>
      <c r="G8" s="32">
        <f t="shared" si="3"/>
        <v>209246.92600000001</v>
      </c>
      <c r="H8" s="32">
        <f t="shared" si="3"/>
        <v>219709.27099999998</v>
      </c>
      <c r="I8" s="32">
        <f t="shared" si="3"/>
        <v>230694.73600000003</v>
      </c>
    </row>
    <row r="9" spans="1:9" ht="59.25" customHeight="1">
      <c r="A9" s="58"/>
      <c r="B9" s="59"/>
      <c r="C9" s="34" t="s">
        <v>30</v>
      </c>
      <c r="D9" s="35">
        <f t="shared" si="1"/>
        <v>0</v>
      </c>
      <c r="E9" s="32">
        <f t="shared" ref="E9:I13" si="4">E18+E27+E36+E45</f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</row>
    <row r="10" spans="1:9" ht="62.25" customHeight="1">
      <c r="A10" s="58"/>
      <c r="B10" s="59"/>
      <c r="C10" s="34" t="s">
        <v>31</v>
      </c>
      <c r="D10" s="35">
        <f t="shared" si="1"/>
        <v>0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</row>
    <row r="11" spans="1:9" ht="90.75" customHeight="1">
      <c r="A11" s="58"/>
      <c r="B11" s="59"/>
      <c r="C11" s="34" t="s">
        <v>32</v>
      </c>
      <c r="D11" s="35">
        <f t="shared" si="1"/>
        <v>0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</row>
    <row r="12" spans="1:9" ht="106.5" customHeight="1">
      <c r="A12" s="58"/>
      <c r="B12" s="59"/>
      <c r="C12" s="33" t="s">
        <v>33</v>
      </c>
      <c r="D12" s="35">
        <f t="shared" si="1"/>
        <v>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</row>
    <row r="13" spans="1:9" ht="44.25" customHeight="1">
      <c r="A13" s="58"/>
      <c r="B13" s="59"/>
      <c r="C13" s="33" t="s">
        <v>34</v>
      </c>
      <c r="D13" s="35">
        <f t="shared" si="1"/>
        <v>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</row>
    <row r="14" spans="1:9" ht="27.75" customHeight="1">
      <c r="A14" s="58"/>
      <c r="B14" s="59" t="s">
        <v>38</v>
      </c>
      <c r="C14" s="31" t="s">
        <v>22</v>
      </c>
      <c r="D14" s="35">
        <f>E14+F14+G14+H14+I14</f>
        <v>882952.38699999999</v>
      </c>
      <c r="E14" s="36">
        <f>E15+E21+E22</f>
        <v>159792.13</v>
      </c>
      <c r="F14" s="36">
        <f t="shared" ref="F14:I14" si="5">F15+F21+F22</f>
        <v>167781.73699999999</v>
      </c>
      <c r="G14" s="36">
        <f t="shared" si="5"/>
        <v>176170.823</v>
      </c>
      <c r="H14" s="36">
        <f t="shared" si="5"/>
        <v>184979.364</v>
      </c>
      <c r="I14" s="36">
        <f t="shared" si="5"/>
        <v>194228.33300000001</v>
      </c>
    </row>
    <row r="15" spans="1:9" ht="48.75" customHeight="1">
      <c r="A15" s="58"/>
      <c r="B15" s="59"/>
      <c r="C15" s="33" t="s">
        <v>27</v>
      </c>
      <c r="D15" s="35">
        <f t="shared" ref="D15:D22" si="6">E15+F15+G15+H15+I15</f>
        <v>882952.38699999999</v>
      </c>
      <c r="E15" s="32">
        <f>E17+E18+E19+E20</f>
        <v>159792.13</v>
      </c>
      <c r="F15" s="32">
        <f t="shared" ref="F15:I15" si="7">F17+F18+F19+F20</f>
        <v>167781.73699999999</v>
      </c>
      <c r="G15" s="32">
        <f t="shared" si="7"/>
        <v>176170.823</v>
      </c>
      <c r="H15" s="32">
        <f t="shared" si="7"/>
        <v>184979.364</v>
      </c>
      <c r="I15" s="32">
        <f t="shared" si="7"/>
        <v>194228.33300000001</v>
      </c>
    </row>
    <row r="16" spans="1:9" ht="18.75">
      <c r="A16" s="58"/>
      <c r="B16" s="59"/>
      <c r="C16" s="34" t="s">
        <v>28</v>
      </c>
      <c r="D16" s="35"/>
      <c r="E16" s="32"/>
      <c r="F16" s="32"/>
      <c r="G16" s="32"/>
      <c r="H16" s="32"/>
      <c r="I16" s="32"/>
    </row>
    <row r="17" spans="1:9" ht="63" customHeight="1">
      <c r="A17" s="58"/>
      <c r="B17" s="59"/>
      <c r="C17" s="34" t="s">
        <v>29</v>
      </c>
      <c r="D17" s="35">
        <f t="shared" si="6"/>
        <v>882952.38699999999</v>
      </c>
      <c r="E17" s="32">
        <v>159792.13</v>
      </c>
      <c r="F17" s="32">
        <v>167781.73699999999</v>
      </c>
      <c r="G17" s="32">
        <v>176170.823</v>
      </c>
      <c r="H17" s="32">
        <v>184979.364</v>
      </c>
      <c r="I17" s="32">
        <v>194228.33300000001</v>
      </c>
    </row>
    <row r="18" spans="1:9" ht="62.25" customHeight="1">
      <c r="A18" s="58"/>
      <c r="B18" s="59"/>
      <c r="C18" s="34" t="s">
        <v>30</v>
      </c>
      <c r="D18" s="35">
        <f t="shared" si="6"/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</row>
    <row r="19" spans="1:9" ht="58.5" customHeight="1">
      <c r="A19" s="58"/>
      <c r="B19" s="59"/>
      <c r="C19" s="34" t="s">
        <v>31</v>
      </c>
      <c r="D19" s="35">
        <f t="shared" si="6"/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</row>
    <row r="20" spans="1:9" ht="134.25" customHeight="1">
      <c r="A20" s="58"/>
      <c r="B20" s="59"/>
      <c r="C20" s="34" t="s">
        <v>32</v>
      </c>
      <c r="D20" s="35">
        <f t="shared" si="6"/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</row>
    <row r="21" spans="1:9" ht="105" customHeight="1">
      <c r="A21" s="58"/>
      <c r="B21" s="59"/>
      <c r="C21" s="33" t="s">
        <v>33</v>
      </c>
      <c r="D21" s="35">
        <f t="shared" si="6"/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</row>
    <row r="22" spans="1:9" ht="47.25" customHeight="1">
      <c r="A22" s="58"/>
      <c r="B22" s="59"/>
      <c r="C22" s="33" t="s">
        <v>35</v>
      </c>
      <c r="D22" s="35">
        <f t="shared" si="6"/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8.75">
      <c r="A23" s="58"/>
      <c r="B23" s="59" t="s">
        <v>51</v>
      </c>
      <c r="C23" s="31" t="s">
        <v>22</v>
      </c>
      <c r="D23" s="35">
        <f>E23+F23+G23+H23+I23</f>
        <v>80355.388000000006</v>
      </c>
      <c r="E23" s="36">
        <f>E24+E30+E31</f>
        <v>14542.3</v>
      </c>
      <c r="F23" s="36">
        <f t="shared" ref="F23:I23" si="8">F24+F30+F31</f>
        <v>15269.415000000001</v>
      </c>
      <c r="G23" s="36">
        <f t="shared" si="8"/>
        <v>16032.886</v>
      </c>
      <c r="H23" s="36">
        <f t="shared" si="8"/>
        <v>16834.53</v>
      </c>
      <c r="I23" s="36">
        <f t="shared" si="8"/>
        <v>17676.257000000001</v>
      </c>
    </row>
    <row r="24" spans="1:9" ht="45" customHeight="1">
      <c r="A24" s="58"/>
      <c r="B24" s="59"/>
      <c r="C24" s="33" t="s">
        <v>27</v>
      </c>
      <c r="D24" s="35">
        <f t="shared" ref="D24:D31" si="9">E24+F24+G24+H24+I24</f>
        <v>80355.388000000006</v>
      </c>
      <c r="E24" s="32">
        <f>E26+E27+E28+E29</f>
        <v>14542.3</v>
      </c>
      <c r="F24" s="32">
        <f t="shared" ref="F24:I24" si="10">F26+F27+F28+F29</f>
        <v>15269.415000000001</v>
      </c>
      <c r="G24" s="32">
        <f t="shared" si="10"/>
        <v>16032.886</v>
      </c>
      <c r="H24" s="32">
        <f t="shared" si="10"/>
        <v>16834.53</v>
      </c>
      <c r="I24" s="32">
        <f t="shared" si="10"/>
        <v>17676.257000000001</v>
      </c>
    </row>
    <row r="25" spans="1:9" ht="18.75">
      <c r="A25" s="58"/>
      <c r="B25" s="59"/>
      <c r="C25" s="34" t="s">
        <v>28</v>
      </c>
      <c r="D25" s="35"/>
      <c r="E25" s="32"/>
      <c r="F25" s="32"/>
      <c r="G25" s="32"/>
      <c r="H25" s="32"/>
      <c r="I25" s="32"/>
    </row>
    <row r="26" spans="1:9" ht="65.25" customHeight="1">
      <c r="A26" s="58"/>
      <c r="B26" s="59"/>
      <c r="C26" s="34" t="s">
        <v>29</v>
      </c>
      <c r="D26" s="35">
        <f t="shared" si="9"/>
        <v>80355.388000000006</v>
      </c>
      <c r="E26" s="32">
        <v>14542.3</v>
      </c>
      <c r="F26" s="32">
        <v>15269.415000000001</v>
      </c>
      <c r="G26" s="32">
        <v>16032.886</v>
      </c>
      <c r="H26" s="32">
        <v>16834.53</v>
      </c>
      <c r="I26" s="32">
        <v>17676.257000000001</v>
      </c>
    </row>
    <row r="27" spans="1:9" ht="66.75" customHeight="1">
      <c r="A27" s="58"/>
      <c r="B27" s="59"/>
      <c r="C27" s="34" t="s">
        <v>30</v>
      </c>
      <c r="D27" s="35">
        <f t="shared" si="9"/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1:9" ht="58.5" customHeight="1">
      <c r="A28" s="58"/>
      <c r="B28" s="59"/>
      <c r="C28" s="34" t="s">
        <v>31</v>
      </c>
      <c r="D28" s="35">
        <f t="shared" si="9"/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</row>
    <row r="29" spans="1:9" ht="135" customHeight="1">
      <c r="A29" s="58"/>
      <c r="B29" s="59"/>
      <c r="C29" s="34" t="s">
        <v>32</v>
      </c>
      <c r="D29" s="35">
        <f t="shared" si="9"/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</row>
    <row r="30" spans="1:9" ht="101.25" customHeight="1">
      <c r="A30" s="58"/>
      <c r="B30" s="59"/>
      <c r="C30" s="33" t="s">
        <v>33</v>
      </c>
      <c r="D30" s="35">
        <f t="shared" si="9"/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1:9" ht="40.5" customHeight="1">
      <c r="A31" s="58"/>
      <c r="B31" s="59"/>
      <c r="C31" s="33" t="s">
        <v>35</v>
      </c>
      <c r="D31" s="35">
        <f t="shared" si="9"/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</row>
    <row r="32" spans="1:9" ht="49.5" customHeight="1">
      <c r="A32" s="58"/>
      <c r="B32" s="59" t="s">
        <v>54</v>
      </c>
      <c r="C32" s="31" t="s">
        <v>22</v>
      </c>
      <c r="D32" s="35">
        <f>E32+F32+G32+H32+I32</f>
        <v>41442.786</v>
      </c>
      <c r="E32" s="36">
        <f>E33+E39+E40</f>
        <v>7500.1</v>
      </c>
      <c r="F32" s="36">
        <f t="shared" ref="F32:I32" si="11">F33+F39+F40</f>
        <v>7875.1049999999996</v>
      </c>
      <c r="G32" s="36">
        <f t="shared" si="11"/>
        <v>8268.86</v>
      </c>
      <c r="H32" s="36">
        <f t="shared" si="11"/>
        <v>8682.3029999999999</v>
      </c>
      <c r="I32" s="36">
        <f t="shared" si="11"/>
        <v>9116.4179999999997</v>
      </c>
    </row>
    <row r="33" spans="1:9" ht="45" customHeight="1">
      <c r="A33" s="58"/>
      <c r="B33" s="59"/>
      <c r="C33" s="33" t="s">
        <v>27</v>
      </c>
      <c r="D33" s="35">
        <f t="shared" ref="D33:D40" si="12">E33+F33+G33+H33+I33</f>
        <v>41442.786</v>
      </c>
      <c r="E33" s="32">
        <f>E35+E36+E37+E38</f>
        <v>7500.1</v>
      </c>
      <c r="F33" s="32">
        <f t="shared" ref="F33:I33" si="13">F35+F36+F37+F38</f>
        <v>7875.1049999999996</v>
      </c>
      <c r="G33" s="32">
        <f t="shared" si="13"/>
        <v>8268.86</v>
      </c>
      <c r="H33" s="32">
        <f t="shared" si="13"/>
        <v>8682.3029999999999</v>
      </c>
      <c r="I33" s="32">
        <f t="shared" si="13"/>
        <v>9116.4179999999997</v>
      </c>
    </row>
    <row r="34" spans="1:9" ht="18.75">
      <c r="A34" s="58"/>
      <c r="B34" s="59"/>
      <c r="C34" s="34" t="s">
        <v>28</v>
      </c>
      <c r="D34" s="35"/>
      <c r="E34" s="32"/>
      <c r="F34" s="32"/>
      <c r="G34" s="32"/>
      <c r="H34" s="32"/>
      <c r="I34" s="32"/>
    </row>
    <row r="35" spans="1:9" ht="65.25" customHeight="1">
      <c r="A35" s="58"/>
      <c r="B35" s="59"/>
      <c r="C35" s="34" t="s">
        <v>29</v>
      </c>
      <c r="D35" s="35">
        <f t="shared" si="12"/>
        <v>41442.786</v>
      </c>
      <c r="E35" s="32">
        <v>7500.1</v>
      </c>
      <c r="F35" s="32">
        <v>7875.1049999999996</v>
      </c>
      <c r="G35" s="32">
        <v>8268.86</v>
      </c>
      <c r="H35" s="32">
        <v>8682.3029999999999</v>
      </c>
      <c r="I35" s="32">
        <v>9116.4179999999997</v>
      </c>
    </row>
    <row r="36" spans="1:9" ht="66.75" customHeight="1">
      <c r="A36" s="58"/>
      <c r="B36" s="59"/>
      <c r="C36" s="34" t="s">
        <v>30</v>
      </c>
      <c r="D36" s="35">
        <f t="shared" si="12"/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</row>
    <row r="37" spans="1:9" ht="58.5" customHeight="1">
      <c r="A37" s="58"/>
      <c r="B37" s="59"/>
      <c r="C37" s="34" t="s">
        <v>31</v>
      </c>
      <c r="D37" s="35">
        <f t="shared" si="12"/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</row>
    <row r="38" spans="1:9" ht="135" customHeight="1">
      <c r="A38" s="58"/>
      <c r="B38" s="59"/>
      <c r="C38" s="34" t="s">
        <v>32</v>
      </c>
      <c r="D38" s="35">
        <f t="shared" si="12"/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</row>
    <row r="39" spans="1:9" ht="101.25" customHeight="1">
      <c r="A39" s="58"/>
      <c r="B39" s="59"/>
      <c r="C39" s="33" t="s">
        <v>33</v>
      </c>
      <c r="D39" s="35">
        <f t="shared" si="12"/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40.5" customHeight="1">
      <c r="A40" s="58"/>
      <c r="B40" s="59"/>
      <c r="C40" s="33" t="s">
        <v>35</v>
      </c>
      <c r="D40" s="35">
        <f t="shared" si="12"/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1:9" ht="18.75">
      <c r="A41" s="58"/>
      <c r="B41" s="59" t="s">
        <v>56</v>
      </c>
      <c r="C41" s="31" t="s">
        <v>22</v>
      </c>
      <c r="D41" s="35">
        <f>E41+F41+G41+H41+I41</f>
        <v>43976.289000000004</v>
      </c>
      <c r="E41" s="36">
        <f>E42+E48+E49</f>
        <v>7958.6</v>
      </c>
      <c r="F41" s="36">
        <f t="shared" ref="F41:I41" si="14">F42+F48+F49</f>
        <v>8356.5300000000007</v>
      </c>
      <c r="G41" s="36">
        <f t="shared" si="14"/>
        <v>8774.357</v>
      </c>
      <c r="H41" s="36">
        <f t="shared" si="14"/>
        <v>9213.0740000000005</v>
      </c>
      <c r="I41" s="36">
        <f t="shared" si="14"/>
        <v>9673.7279999999992</v>
      </c>
    </row>
    <row r="42" spans="1:9" ht="45" customHeight="1">
      <c r="A42" s="58"/>
      <c r="B42" s="59"/>
      <c r="C42" s="33" t="s">
        <v>27</v>
      </c>
      <c r="D42" s="35">
        <f t="shared" ref="D42:D48" si="15">E42+F42+G42+H42+I42</f>
        <v>43976.289000000004</v>
      </c>
      <c r="E42" s="32">
        <f>E44+E45+E46+E47</f>
        <v>7958.6</v>
      </c>
      <c r="F42" s="32">
        <f t="shared" ref="F42:I42" si="16">F44+F45+F46+F47</f>
        <v>8356.5300000000007</v>
      </c>
      <c r="G42" s="32">
        <f t="shared" si="16"/>
        <v>8774.357</v>
      </c>
      <c r="H42" s="32">
        <f t="shared" si="16"/>
        <v>9213.0740000000005</v>
      </c>
      <c r="I42" s="32">
        <f t="shared" si="16"/>
        <v>9673.7279999999992</v>
      </c>
    </row>
    <row r="43" spans="1:9" ht="18.75">
      <c r="A43" s="58"/>
      <c r="B43" s="59"/>
      <c r="C43" s="34" t="s">
        <v>28</v>
      </c>
      <c r="D43" s="35"/>
      <c r="E43" s="32"/>
      <c r="F43" s="32"/>
      <c r="G43" s="32"/>
      <c r="H43" s="32"/>
      <c r="I43" s="32"/>
    </row>
    <row r="44" spans="1:9" ht="65.25" customHeight="1">
      <c r="A44" s="58"/>
      <c r="B44" s="59"/>
      <c r="C44" s="34" t="s">
        <v>29</v>
      </c>
      <c r="D44" s="35">
        <f t="shared" si="15"/>
        <v>43976.289000000004</v>
      </c>
      <c r="E44" s="32">
        <v>7958.6</v>
      </c>
      <c r="F44" s="32">
        <v>8356.5300000000007</v>
      </c>
      <c r="G44" s="32">
        <v>8774.357</v>
      </c>
      <c r="H44" s="32">
        <v>9213.0740000000005</v>
      </c>
      <c r="I44" s="32">
        <v>9673.7279999999992</v>
      </c>
    </row>
    <row r="45" spans="1:9" ht="66.75" customHeight="1">
      <c r="A45" s="58"/>
      <c r="B45" s="59"/>
      <c r="C45" s="34" t="s">
        <v>30</v>
      </c>
      <c r="D45" s="35">
        <f t="shared" si="15"/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</row>
    <row r="46" spans="1:9" ht="58.5" customHeight="1">
      <c r="A46" s="58"/>
      <c r="B46" s="59"/>
      <c r="C46" s="34" t="s">
        <v>31</v>
      </c>
      <c r="D46" s="35">
        <f t="shared" si="15"/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</row>
    <row r="47" spans="1:9" ht="135" customHeight="1">
      <c r="A47" s="58"/>
      <c r="B47" s="59"/>
      <c r="C47" s="34" t="s">
        <v>32</v>
      </c>
      <c r="D47" s="35">
        <f t="shared" si="15"/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</row>
    <row r="48" spans="1:9" ht="101.25" customHeight="1">
      <c r="A48" s="58"/>
      <c r="B48" s="59"/>
      <c r="C48" s="33" t="s">
        <v>33</v>
      </c>
      <c r="D48" s="35">
        <f t="shared" si="15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</row>
    <row r="49" spans="1:9" ht="40.5" customHeight="1">
      <c r="A49" s="58"/>
      <c r="B49" s="59"/>
      <c r="C49" s="33" t="s">
        <v>35</v>
      </c>
      <c r="D49" s="35">
        <f>E49+F49+G49+H49+I49</f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</row>
    <row r="50" spans="1:9" ht="18.7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8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8.7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8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8.7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8.7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8.7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8.7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8.7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8.7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8.7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8.7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8.7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8.7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8.7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8.7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8.7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8.7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8.7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8.7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8.7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8.7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8.7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8.7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8.7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8.7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8.7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8.7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8.7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8.7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8.7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8.7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8.7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8.7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8.7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8.7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8.7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8.7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8.7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8.7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8.7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8.7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8.7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8.7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8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8.7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8.7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8.7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8.7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8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8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8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8.7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8.7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8.7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8.7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8.7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8.7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8.7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8.7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8.7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8.7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8.7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8.7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8.7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8.7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8.7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8.7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8.7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8.7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8.7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8.7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8.7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8.7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8.7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8.7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8.7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8.7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8.7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8.7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8.7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8.7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8.7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8.7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8.7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8.7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8.7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8.7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8.7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8.7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8.7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8.7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8.7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8.7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8.7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8.7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8.7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8.7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8.7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8.7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8.7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8.7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8.7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8.7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8.7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8.7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8.7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8.7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8.7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8.7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8.7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8.7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8.7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8.7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8.7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8.7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8.7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8.7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8.7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8.7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8.7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8.7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8.75">
      <c r="A172" s="16"/>
      <c r="B172" s="16"/>
      <c r="C172" s="16"/>
      <c r="D172" s="16"/>
      <c r="E172" s="16"/>
      <c r="F172" s="16"/>
      <c r="G172" s="16"/>
      <c r="H172" s="16"/>
      <c r="I172" s="16"/>
    </row>
  </sheetData>
  <mergeCells count="16">
    <mergeCell ref="F1:I1"/>
    <mergeCell ref="A2:I2"/>
    <mergeCell ref="A32:A40"/>
    <mergeCell ref="B32:B40"/>
    <mergeCell ref="A41:A49"/>
    <mergeCell ref="B41:B49"/>
    <mergeCell ref="A23:A31"/>
    <mergeCell ref="B23:B31"/>
    <mergeCell ref="A3:A4"/>
    <mergeCell ref="B3:B4"/>
    <mergeCell ref="C3:C4"/>
    <mergeCell ref="D3:I3"/>
    <mergeCell ref="A5:A13"/>
    <mergeCell ref="B5:B13"/>
    <mergeCell ref="A14:A22"/>
    <mergeCell ref="B14:B22"/>
  </mergeCells>
  <pageMargins left="0.70866141732283472" right="0.70866141732283472" top="0.74803149606299213" bottom="0.74803149606299213" header="0.31496062992125984" footer="0.31496062992125984"/>
  <pageSetup paperSize="9" scale="75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Сведения о индикаторах</vt:lpstr>
      <vt:lpstr>Перечень мероприятий</vt:lpstr>
      <vt:lpstr>Прогноз муниц. заданий</vt:lpstr>
      <vt:lpstr>Ресурсное обеспеч. за счет МБ</vt:lpstr>
      <vt:lpstr>Ресурсное обесп. за счет всех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Aslan</cp:lastModifiedBy>
  <cp:lastPrinted>2015-12-14T14:25:15Z</cp:lastPrinted>
  <dcterms:created xsi:type="dcterms:W3CDTF">2015-09-12T12:04:19Z</dcterms:created>
  <dcterms:modified xsi:type="dcterms:W3CDTF">2015-12-14T14:25:25Z</dcterms:modified>
</cp:coreProperties>
</file>