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 activeTab="3"/>
  </bookViews>
  <sheets>
    <sheet name="Сведения о индикаторах" sheetId="3" r:id="rId1"/>
    <sheet name="Перечень мероприятий" sheetId="4" r:id="rId2"/>
    <sheet name="Ресурсное обеспеч. за счет МБ" sheetId="7" r:id="rId3"/>
    <sheet name="Ресурсное обесп. за счет всех " sheetId="8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"/>
  <c r="D10"/>
  <c r="D11"/>
  <c r="D12"/>
  <c r="D13"/>
  <c r="F6"/>
  <c r="H6"/>
  <c r="I6"/>
  <c r="E6"/>
  <c r="I9"/>
  <c r="I10"/>
  <c r="I11"/>
  <c r="I12"/>
  <c r="I13"/>
  <c r="H9"/>
  <c r="H10"/>
  <c r="H11"/>
  <c r="H12"/>
  <c r="H13"/>
  <c r="G9"/>
  <c r="G10"/>
  <c r="G11"/>
  <c r="G12"/>
  <c r="G13"/>
  <c r="F9"/>
  <c r="F10"/>
  <c r="F11"/>
  <c r="F12"/>
  <c r="F13"/>
  <c r="E11"/>
  <c r="E12"/>
  <c r="E13"/>
  <c r="E9"/>
  <c r="E10"/>
  <c r="F8"/>
  <c r="G8"/>
  <c r="D8" s="1"/>
  <c r="H8"/>
  <c r="I8"/>
  <c r="E8"/>
  <c r="D98"/>
  <c r="D99"/>
  <c r="D100"/>
  <c r="D101"/>
  <c r="D102"/>
  <c r="D103"/>
  <c r="F96"/>
  <c r="F95" s="1"/>
  <c r="G96"/>
  <c r="G95" s="1"/>
  <c r="H96"/>
  <c r="H95" s="1"/>
  <c r="I96"/>
  <c r="I95" s="1"/>
  <c r="E96"/>
  <c r="E95" s="1"/>
  <c r="D89"/>
  <c r="D90"/>
  <c r="D91"/>
  <c r="D92"/>
  <c r="D93"/>
  <c r="D94"/>
  <c r="F87"/>
  <c r="F86" s="1"/>
  <c r="G87"/>
  <c r="G86" s="1"/>
  <c r="H87"/>
  <c r="H86" s="1"/>
  <c r="I87"/>
  <c r="I86" s="1"/>
  <c r="E87"/>
  <c r="D80"/>
  <c r="D81"/>
  <c r="D82"/>
  <c r="D83"/>
  <c r="D84"/>
  <c r="D85"/>
  <c r="F78"/>
  <c r="F77" s="1"/>
  <c r="G78"/>
  <c r="G77" s="1"/>
  <c r="H78"/>
  <c r="H77" s="1"/>
  <c r="I78"/>
  <c r="I77" s="1"/>
  <c r="E78"/>
  <c r="D71"/>
  <c r="D72"/>
  <c r="D73"/>
  <c r="D74"/>
  <c r="D75"/>
  <c r="D76"/>
  <c r="F69"/>
  <c r="F68" s="1"/>
  <c r="G69"/>
  <c r="G68" s="1"/>
  <c r="H69"/>
  <c r="H68" s="1"/>
  <c r="I69"/>
  <c r="I68" s="1"/>
  <c r="E69"/>
  <c r="E68" s="1"/>
  <c r="D62"/>
  <c r="D63"/>
  <c r="D64"/>
  <c r="D65"/>
  <c r="D66"/>
  <c r="D67"/>
  <c r="F60"/>
  <c r="F59" s="1"/>
  <c r="G60"/>
  <c r="G59" s="1"/>
  <c r="H60"/>
  <c r="H59" s="1"/>
  <c r="I60"/>
  <c r="I59" s="1"/>
  <c r="E60"/>
  <c r="E59" s="1"/>
  <c r="D53"/>
  <c r="D54"/>
  <c r="D55"/>
  <c r="D56"/>
  <c r="D57"/>
  <c r="D58"/>
  <c r="F51"/>
  <c r="G51"/>
  <c r="H51"/>
  <c r="I51"/>
  <c r="F50"/>
  <c r="G50"/>
  <c r="H50"/>
  <c r="I50"/>
  <c r="E51"/>
  <c r="D43"/>
  <c r="D44"/>
  <c r="D45"/>
  <c r="D46"/>
  <c r="D47"/>
  <c r="D48"/>
  <c r="D49"/>
  <c r="F42"/>
  <c r="F41" s="1"/>
  <c r="G42"/>
  <c r="G41" s="1"/>
  <c r="H42"/>
  <c r="H41" s="1"/>
  <c r="I42"/>
  <c r="I41" s="1"/>
  <c r="E42"/>
  <c r="E41" s="1"/>
  <c r="D35"/>
  <c r="D36"/>
  <c r="D37"/>
  <c r="D38"/>
  <c r="D39"/>
  <c r="D40"/>
  <c r="F33"/>
  <c r="F32" s="1"/>
  <c r="G33"/>
  <c r="G32" s="1"/>
  <c r="H33"/>
  <c r="H32" s="1"/>
  <c r="I33"/>
  <c r="I32" s="1"/>
  <c r="E33"/>
  <c r="E32" s="1"/>
  <c r="D26"/>
  <c r="D27"/>
  <c r="D28"/>
  <c r="D29"/>
  <c r="D30"/>
  <c r="D31"/>
  <c r="F24"/>
  <c r="F23" s="1"/>
  <c r="G24"/>
  <c r="G23" s="1"/>
  <c r="H24"/>
  <c r="H23" s="1"/>
  <c r="I24"/>
  <c r="I23" s="1"/>
  <c r="E24"/>
  <c r="E23" s="1"/>
  <c r="D17"/>
  <c r="D18"/>
  <c r="D19"/>
  <c r="D20"/>
  <c r="D21"/>
  <c r="D22"/>
  <c r="F15"/>
  <c r="F14" s="1"/>
  <c r="G15"/>
  <c r="G14" s="1"/>
  <c r="H15"/>
  <c r="H14" s="1"/>
  <c r="I15"/>
  <c r="I14" s="1"/>
  <c r="E15"/>
  <c r="E14" s="1"/>
  <c r="E6" i="7"/>
  <c r="F6"/>
  <c r="G6"/>
  <c r="H6"/>
  <c r="D6"/>
  <c r="E25"/>
  <c r="F25"/>
  <c r="G25"/>
  <c r="H25"/>
  <c r="F29"/>
  <c r="G29" s="1"/>
  <c r="H29" s="1"/>
  <c r="E27"/>
  <c r="F27" s="1"/>
  <c r="G27" s="1"/>
  <c r="H27" s="1"/>
  <c r="E28"/>
  <c r="F28" s="1"/>
  <c r="G28" s="1"/>
  <c r="H28" s="1"/>
  <c r="E29"/>
  <c r="E30"/>
  <c r="F30" s="1"/>
  <c r="G30" s="1"/>
  <c r="H30" s="1"/>
  <c r="E26"/>
  <c r="F26" s="1"/>
  <c r="G26" s="1"/>
  <c r="H26" s="1"/>
  <c r="D25"/>
  <c r="G6" i="8" l="1"/>
  <c r="D6" s="1"/>
  <c r="D78"/>
  <c r="D87"/>
  <c r="D96"/>
  <c r="D95"/>
  <c r="E86"/>
  <c r="D86"/>
  <c r="E77"/>
  <c r="D77"/>
  <c r="D68"/>
  <c r="D69"/>
  <c r="D59"/>
  <c r="D60"/>
  <c r="D51"/>
  <c r="E50"/>
  <c r="D50" s="1"/>
  <c r="D41"/>
  <c r="D42"/>
  <c r="D32"/>
  <c r="D33"/>
  <c r="D23"/>
  <c r="D24"/>
  <c r="D14"/>
  <c r="D15"/>
  <c r="F22" i="7"/>
  <c r="G22" s="1"/>
  <c r="H22" s="1"/>
  <c r="D20"/>
  <c r="E21"/>
  <c r="F21" s="1"/>
  <c r="D15"/>
  <c r="E18"/>
  <c r="F18" s="1"/>
  <c r="G18" s="1"/>
  <c r="H18" s="1"/>
  <c r="E19"/>
  <c r="F19" s="1"/>
  <c r="G19" s="1"/>
  <c r="H19" s="1"/>
  <c r="E17"/>
  <c r="D11"/>
  <c r="E13"/>
  <c r="F13" s="1"/>
  <c r="G13" s="1"/>
  <c r="H13" s="1"/>
  <c r="E12"/>
  <c r="D7"/>
  <c r="E9"/>
  <c r="F9" s="1"/>
  <c r="G9" s="1"/>
  <c r="H9" s="1"/>
  <c r="E8"/>
  <c r="E15" l="1"/>
  <c r="E20"/>
  <c r="G21"/>
  <c r="F20"/>
  <c r="F17"/>
  <c r="E11"/>
  <c r="F12"/>
  <c r="G12" s="1"/>
  <c r="H12" s="1"/>
  <c r="H11" s="1"/>
  <c r="G11"/>
  <c r="E7"/>
  <c r="F8"/>
  <c r="G8" s="1"/>
  <c r="H8" s="1"/>
  <c r="H7" s="1"/>
  <c r="H21" l="1"/>
  <c r="H20" s="1"/>
  <c r="G20"/>
  <c r="G17"/>
  <c r="F15"/>
  <c r="F11"/>
  <c r="G7"/>
  <c r="F7"/>
  <c r="H17" l="1"/>
  <c r="H15" s="1"/>
  <c r="G15"/>
</calcChain>
</file>

<file path=xl/sharedStrings.xml><?xml version="1.0" encoding="utf-8"?>
<sst xmlns="http://schemas.openxmlformats.org/spreadsheetml/2006/main" count="538" uniqueCount="197">
  <si>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</si>
  <si>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</si>
  <si>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</si>
  <si>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</si>
  <si>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отчет</t>
  </si>
  <si>
    <t>оценка</t>
  </si>
  <si>
    <t>прогноз</t>
  </si>
  <si>
    <t>№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</si>
  <si>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</si>
  <si>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</si>
  <si>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</si>
  <si>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</si>
  <si>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</si>
  <si>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</si>
  <si>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</si>
  <si>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</si>
  <si>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</si>
  <si>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</si>
  <si>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</si>
  <si>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</si>
  <si>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</si>
  <si>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</si>
  <si>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</si>
  <si>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</si>
  <si>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</si>
  <si>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</si>
  <si>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</si>
  <si>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</si>
  <si>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</si>
  <si>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</si>
  <si>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</si>
  <si>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Подпрограмма «Содержание и капитальный ремонт жилищного фонда города Грозного»</t>
  </si>
  <si>
    <t>Количество капитально отремонтированных многоквартирных домов</t>
  </si>
  <si>
    <t>Число граждан, улучшивших условия проживания, в связи с проведением капитального ремонта многоквартирных домов</t>
  </si>
  <si>
    <t>Площадь жилых помещений в многоквартирных домах, в которых проведен капитальный ремонт</t>
  </si>
  <si>
    <t xml:space="preserve">единиц </t>
  </si>
  <si>
    <t>человек</t>
  </si>
  <si>
    <t>кв.м.</t>
  </si>
  <si>
    <t>Подпрограмма «Энергосбережение и повышение энергетической эффективности на территории города Грозного»</t>
  </si>
  <si>
    <t>процент</t>
  </si>
  <si>
    <t>Удовлетворение прироста энергопотребления за счет снижения энергоемкости муниципального продукта по отношению к уровню 2007 года</t>
  </si>
  <si>
    <t>Сокращение числа аварий инженерных систем коммунального хозяйства  к уровню 2010 года</t>
  </si>
  <si>
    <t>Снижение объема потребляемых муниципальными учреждениями энергетических ресурсов в сопоставимых условиях за счет осуществления мероприятий по энергосбережению и повышению энергетической эффективности по отношению к уровню 2009 года</t>
  </si>
  <si>
    <t>Подпрограмма «Экология и окружающая среда»</t>
  </si>
  <si>
    <t>Утилизация (захоронение) твердых бытовых отходов, вывозимых собственными силами</t>
  </si>
  <si>
    <t>Утилизация (захоронение) твердых бытовых отходов, привезенных по талонам, транспортом других предприятий</t>
  </si>
  <si>
    <t>Сокращение численности безнадзорных животных с соблюдением принципов гуманности</t>
  </si>
  <si>
    <t>Количество обустроенных скотомогильников и биотермических ям</t>
  </si>
  <si>
    <t>Подпрограмма «Теплоснабжение города Грозного»</t>
  </si>
  <si>
    <t>Износ инженерных теплосетей (магистральные сети)</t>
  </si>
  <si>
    <t>Доля потребителей в жилых многоквартирных домах, обеспеченных доступом к системе теплоснабжения</t>
  </si>
  <si>
    <t>Удельный вес сетей теплоснабжения нуждающихся  замене</t>
  </si>
  <si>
    <t>Подпрограмма «Водоснабжение и водоотведение города Грозного»</t>
  </si>
  <si>
    <t>Износ сетей холодного водоснабжения</t>
  </si>
  <si>
    <t>Соответствие состава и свойств холодной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период)</t>
  </si>
  <si>
    <t>Износ сетей горячего водоснабжения</t>
  </si>
  <si>
    <t>Доля домов, в которых летнее отключение горячей воды по факту превышает установленный нормативных срок для выполнения профилактических работ</t>
  </si>
  <si>
    <t>Доля горячей воды, поданной с нарушением установленных требований в части температурных и гидравлических режимов</t>
  </si>
  <si>
    <t>Доля горячей воды, расчёты за которую производятся с использованием приборов учета, установленных в центральных тепловых пунктах</t>
  </si>
  <si>
    <t>Износ сетей водоотведения (канализации)</t>
  </si>
  <si>
    <t>единиц</t>
  </si>
  <si>
    <t>Подпрограмма «Содержание лифтового хозяйства города Грозного»</t>
  </si>
  <si>
    <t>Количество замененных лифтов в многоквартирных домах</t>
  </si>
  <si>
    <t>Доля замененных лифтов по отношению к общему количеству лифтов, отработавших нормативный срок эксплуатации 25 лет</t>
  </si>
  <si>
    <t>Количество капитально отремонтированных лифтов</t>
  </si>
  <si>
    <t>Количество текущих ремонтов лифтов</t>
  </si>
  <si>
    <t>Подпрограмма «Переселение граждан из аварийного жилого фонда  города Грозного»</t>
  </si>
  <si>
    <t>Расселенная общая площадь жилых помещений</t>
  </si>
  <si>
    <t>Подпрограмма «Реализация мероприятий по строительству жилого комплекса
 эконом – класса в рамках федеральной программы «Жилье для российской семьи»</t>
  </si>
  <si>
    <t>Ввод жилья экономического класса на территории города Грозного</t>
  </si>
  <si>
    <t>Подпрограмма «Переселение граждан из оползневых зон города Грозного»</t>
  </si>
  <si>
    <t xml:space="preserve">Предоставление единовременной денежной выплаты на приобретение жилья </t>
  </si>
  <si>
    <t>семья (человек)</t>
  </si>
  <si>
    <t>Переселение жителей города Грозного, проживающих на территориях, подверженных оползневым процессам</t>
  </si>
  <si>
    <t>Подпрограмма «Обеспечение деятельности в сфере городского хозяйства»</t>
  </si>
  <si>
    <t>Уровень ежегодного достижения целевых показателей муниципальной программы «Жилищно-коммунальное хозяйство города Грозного»</t>
  </si>
  <si>
    <t>Сведения о составе и значениях целевых показателей (индикаторов) 
муниципальной программы «Жилищно-коммунальное хозяйство города Грозного»</t>
  </si>
  <si>
    <t>Приложение № 1 
к муниципальной программе
«Жилищно-коммунальное хозяйство города Грозного»</t>
  </si>
  <si>
    <t>Привлечение внебюджетных источников на реализацию инвестиционных проектов в сфере утилизации твердых бытовых отходов</t>
  </si>
  <si>
    <t>Количество аварий на системах холодного водоснабжения</t>
  </si>
  <si>
    <t>Количество аварий на системах горячего водоснабжения</t>
  </si>
  <si>
    <t>Количество аварий на канализационных сетях</t>
  </si>
  <si>
    <t>Привлечение внебюджетных источников на реализацию инвестиционных проектов в сфере теплоснабжения</t>
  </si>
  <si>
    <t>млн.руб.</t>
  </si>
  <si>
    <t>Снижение дебиторской задолженности физических и юридических лиц за услуги теплоснабжения</t>
  </si>
  <si>
    <t>Увеличение сборов за оплату услуг теплоснабжения от физических и юридических лиц</t>
  </si>
  <si>
    <t>Увеличение сборов за оплату услуг водоснабжения и водоотведения от физических и юридических лиц</t>
  </si>
  <si>
    <t>Снижение дебиторской задолженности физических и юридических лиц за услуги водоснабжения и водоотведения</t>
  </si>
  <si>
    <t xml:space="preserve">Привлечение внебюджетных источников на реализацию инвестиционных проектов в сфере лифтового хозяйства </t>
  </si>
  <si>
    <t xml:space="preserve">Увеличение сборов за оплату услуг лифтового обслуживания </t>
  </si>
  <si>
    <t>Количестиво заявок на устранение неисправности лифтов в жилых домах</t>
  </si>
  <si>
    <t xml:space="preserve">Замена ветхого трубопровода системы водоснабжения </t>
  </si>
  <si>
    <t>Доля сотрудников, прошедших обучение по программам повышения квалификаци и дополнительного профессионального образования</t>
  </si>
  <si>
    <t>Доля сотрудников, имеющих высшее профессиональное образование</t>
  </si>
  <si>
    <t>Снижение дебиторской задолженности  за лифтовое обслуживание</t>
  </si>
  <si>
    <t>Количество аварий на системах теплоснабжения</t>
  </si>
  <si>
    <t>Количество порывов на системах теплоснабжения</t>
  </si>
  <si>
    <t>Количество порывов на системах горячего водоснабжения</t>
  </si>
  <si>
    <t>?</t>
  </si>
  <si>
    <t>__</t>
  </si>
  <si>
    <t>пог. метр</t>
  </si>
  <si>
    <t>Перечень основных мероприятий муниципальной программы 
«Жилищно-коммунальное хозяйство города Грозного»</t>
  </si>
  <si>
    <t>Оплата обязательных ежемесячных взносов на капитальный ремонт общего имущества в многоквартирных домах в части муниципального жилищного фонда</t>
  </si>
  <si>
    <t>Ведение реестра муниципального жилищного фонда</t>
  </si>
  <si>
    <t>1.</t>
  </si>
  <si>
    <t>2.</t>
  </si>
  <si>
    <t>Комитет городского хозяйства Мэрии  города Грозного</t>
  </si>
  <si>
    <t>2016-2020</t>
  </si>
  <si>
    <t>повышение безопасности и комфортности условий проживаний граждан за счет проведения капитального ремонта общего имущества многоквартирных домов</t>
  </si>
  <si>
    <t xml:space="preserve">Количество капитально отремонтированных многоквартирных домов;
Число граждан, улучшивших условия проживания, в связи с проведением капитального ремонта многоквартирных домов;
Площадь жилых помещений в многоквартирных домах, в которых проведен капитальный ремонт
</t>
  </si>
  <si>
    <t>Завершение оснащения муниципальных учреждений и иных организациях с участием городского округа «город Грозный» приборами учета энергетических ресурсов</t>
  </si>
  <si>
    <t>Разработка и внедрение автоматизированных систем контроля и учета расхода энергетических ресурсов, а также специализированных информационных систем</t>
  </si>
  <si>
    <t>Проведение обязательных и добровольных энергетических обследований и паспортизация объектов, разработка и реализация программ энергосбережения и повышения энергетической эффективности хозяйствующих субъектов</t>
  </si>
  <si>
    <t>Комплексное внедрение энергосберегающих технологий в экономике и социальной сфере города, предполагающее реализацию высоко затратных мероприятий по энергосбережению и повышению энергетической эффективности, направленных на достижение значительного улучшения показателей энергетической эффективности в долгосрочной перспективе</t>
  </si>
  <si>
    <t>Проведение мероприятий в области популяризации энергосбережения и повышения энергетической эффективности, формирование методических основ и информационного сопровождения реализации Подпрограммы</t>
  </si>
  <si>
    <t>Мероприятия, направленные на поддержку и развитие достигнутого уровня энергосбережения и повышения энергетической эффективности, прежде всего, за счет реализации мер экономического стимулирования и внедрения новейших энергосберегающих технологий и оборудования</t>
  </si>
  <si>
    <t>Ввод в эксплуатацию и развитие новых объектов тепло- и электроэнергетики, в том числе на основе использования возобновляемых источников энергии</t>
  </si>
  <si>
    <t>Мэрия города Грозного (Департамент экономики и муниципального заказа)</t>
  </si>
  <si>
    <t>экономия энергетических ресурсов от внедрения энергосберегающих мероприятий</t>
  </si>
  <si>
    <t>Удовлетворение прироста энергопотребления за счет снижения энергоемкости муниципального продукта</t>
  </si>
  <si>
    <t xml:space="preserve">Сокращение числа аварий инженерных систем коммунального хозяйства </t>
  </si>
  <si>
    <t>Снижение объема потребляемых муниципальными учреждениями энергетических ресурсов в сопоставимых условиях за счет осуществления мероприятий по энергосбережению и повышению энергетической эффективности</t>
  </si>
  <si>
    <t>Утилизация (захоронение) твердых бытовых отходов</t>
  </si>
  <si>
    <t>Организация системного отлова безнадзорных животных, для дальнейшего содержания и стерилизации</t>
  </si>
  <si>
    <t>Обустройство скотомогильников и биотермических ям</t>
  </si>
  <si>
    <t>Повышение уровня удовлетворенности горожан качеством городской среды путем совершенствования систем по содержанию и утилизации бездомных животных</t>
  </si>
  <si>
    <t>Совершенствование системы утилизации бытовых отходов</t>
  </si>
  <si>
    <t>Улучшение санитарно-эпидемиологической и эпизоотической обстановки на территории города Грозного</t>
  </si>
  <si>
    <t>Утилизация (захоронение) твердых бытовых отходов, вывозимых собственными силами; Утилизация (захоронение) твердых бытовых отходов, привезенных по талонам, транспортом других предприятий</t>
  </si>
  <si>
    <t>Количество заявок на устранение аварийных ситуаций на сетях теплоснабжения и горячего водоснабжения</t>
  </si>
  <si>
    <t>Организация подготовки тепловых сетей городского хозяйства к осенне-зимнему периоду</t>
  </si>
  <si>
    <t>Реализация программы комплексного развития системы коммунальной инфраструктуры города Грозного в части мероприятий по развитию системы теплоснабжения</t>
  </si>
  <si>
    <t xml:space="preserve">повышение надежности работы системы теплоснабжения города;
повышение качества услуг теплоснабжения;
обеспечение системой теплоснабжения нового строительства жилья, объектов социальной сферы, производственных объектов
</t>
  </si>
  <si>
    <t>Количество аварийных ситуаций на системах теплоснабжения; Количество порывов на системах теплоснабжения; Количество аварийных ситуаций на системах горячего водоснабжения; Количество порывов на системах горячего водоснабжения</t>
  </si>
  <si>
    <t>Привлечение внебюджетных источников на реализацию инвестиционных проектов в сфере водоснабжения и водоотведения</t>
  </si>
  <si>
    <t xml:space="preserve">Количество заявок на устранение аварийных ситуаций на сетях водоснабжения и водоотведения </t>
  </si>
  <si>
    <t>Техническое  переоснащение систем водоснабжения и водоотведения</t>
  </si>
  <si>
    <t>Вневедомственная охрана водозаборных сооружений</t>
  </si>
  <si>
    <t>Строительство дренажной системы городок Маяковского</t>
  </si>
  <si>
    <t>Замена ветхого трубопровода системы водоснабжения</t>
  </si>
  <si>
    <t>Замена ветхих канализационных сетей</t>
  </si>
  <si>
    <t>2017-2020</t>
  </si>
  <si>
    <t>повышение надежности работы системы водоснабжения и водоотведения города;  повышение качества услуг водоснабжения и водоотведения</t>
  </si>
  <si>
    <t>Количество аварийных ситуаций на системах холодного водоснабжения; Количество аварийных ситуаций на канализационных сетях;</t>
  </si>
  <si>
    <t>Замена ветхого трубопровода системы водоснабжения, пог. метр.</t>
  </si>
  <si>
    <t>Количество аварийных ситуаций на канализационных сетях</t>
  </si>
  <si>
    <t>Замена лифтов, отработавших нормативный срок эксплуатации</t>
  </si>
  <si>
    <t>Капитальный ремонт лифтов</t>
  </si>
  <si>
    <t>Текущий ремонт лифтов</t>
  </si>
  <si>
    <t>Монтаж системы электронного диспетчерского контроля</t>
  </si>
  <si>
    <t>Техническое обслуживание лифтов</t>
  </si>
  <si>
    <t xml:space="preserve">Увеличение доли жилых многоквартирных домов, в которых заменены, капитально отремонтированы лифты </t>
  </si>
  <si>
    <t xml:space="preserve">Количество замененных лифтов в многоквартирных домах;
Доля замененных лифтов по отношению к общему количеству лифтов, отработавших нормативный срок эксплуатации 25 лет;
</t>
  </si>
  <si>
    <t>Ликвидация аварийного жилищного фонда, признанного таковым до 31 декабря 2012 года</t>
  </si>
  <si>
    <t>Обеспечение жильем граждан, проживающих в аварийном жилищном фонде</t>
  </si>
  <si>
    <t xml:space="preserve">Комитет городского хозяйства Мэрии  города Грозного;
Департамент жилищной политики Мэрии города Грозного;
Департамент строительства и архитектуры Мэрии города Грозного
</t>
  </si>
  <si>
    <t xml:space="preserve">Расселение аварийных  домов, признанных в установленном порядке аварийными и подлежащими сносу в связи с физическим износом в процессе их эксплуатации;
Обеспечение безопасными и благоприятными условиями проживания жителей города Грозного проживающих в аварийных домах
</t>
  </si>
  <si>
    <t>Строительство жилого комплекса экономического класса</t>
  </si>
  <si>
    <t>2016-2018</t>
  </si>
  <si>
    <t xml:space="preserve">обеспечение жильем экономического класса по ценам ниже рыночных граждан, которые имеют право на приобретение такого жилья </t>
  </si>
  <si>
    <t>Предоставление единовременных денежных выплат на приобретение жилья для граждан, проживающих в опасной оползневой зоне</t>
  </si>
  <si>
    <t>Строительство одноэтажных жилых домов (усадебного типа) для граждан, проживающих в опасной оползневой зоне</t>
  </si>
  <si>
    <t>Мэрия города Грозного (Департаментадминистративных органов); Департамент строительства и архитектуры Мэрии города Грозного</t>
  </si>
  <si>
    <t xml:space="preserve">Обустройство  семей  путем предоставления единовременной денежной выплаты на приобретение жилья
</t>
  </si>
  <si>
    <t>Строительство домов для переселения  жителей города Грозного из оползневой зоны</t>
  </si>
  <si>
    <t>Предоставление единовременной денежной выплаты на приобретение жилья</t>
  </si>
  <si>
    <t>Реализация установленных полномочий (функций) Комитетом городского хозяйства, организация управления муниципальной программой «Жилищно-коммунальное хозяйство города Грозного» (содержание аппарата)</t>
  </si>
  <si>
    <t>Приобретение коммунальной спецтехники</t>
  </si>
  <si>
    <t>Изготовление аншлагов</t>
  </si>
  <si>
    <t>Обеспечение выполнения задач муниципальной программы «Жилищно-коммунальное хозяйство города Грозного» и достижения, предусмотренных программой, целевых показателей (индикаторов)</t>
  </si>
  <si>
    <t>3.</t>
  </si>
  <si>
    <t>4.</t>
  </si>
  <si>
    <t>5.</t>
  </si>
  <si>
    <t>6.</t>
  </si>
  <si>
    <t>7.</t>
  </si>
  <si>
    <t>Приложение № 2
к муниципальной программе
«Жилищно-коммунальное хозяйство города Грозного»</t>
  </si>
  <si>
    <t>Ресурсное обеспечение реализации муниципальной программы 
«Жилищно-коммунальное хозяйство города Грозного» за счет средств бюджета города Грозного</t>
  </si>
  <si>
    <t>Муниципальная программа «Жилищно-коммунальное хозяйство города Грозного»</t>
  </si>
  <si>
    <t xml:space="preserve">3. </t>
  </si>
  <si>
    <t>Приобретение детских игровых площадок</t>
  </si>
  <si>
    <t>Организация похорон и содержание мест захоронения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</si>
  <si>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</si>
  <si>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</si>
  <si>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Реализация установленных полномочий (функций) Комитетом городского хозяйства, организация управления муниципальной программой «Жилищно-коммунальное хозяйство города Грозного», в том числе:</t>
  </si>
  <si>
    <t>1.1</t>
  </si>
  <si>
    <t>1.2</t>
  </si>
  <si>
    <t>Приложение № 3
к муниципальной программе
«Жилищно-коммунальное хозяйство города Грозного»</t>
  </si>
  <si>
    <t>Приложение № 4
к муниципальной программе
«Жилищно-коммунальное хозяйство города Грозного»</t>
  </si>
  <si>
    <t xml:space="preserve">Прогнозная (справочная) оценка ресурсного обеспечения реализации муниципальной программы 
«Жилищно-коммунальное хозяйство города Грозного» за счет всех источников финансирования </t>
  </si>
  <si>
    <t>1.3</t>
  </si>
  <si>
    <t>1.4</t>
  </si>
  <si>
    <t>1.5</t>
  </si>
  <si>
    <t>1.6</t>
  </si>
  <si>
    <t>1.7</t>
  </si>
  <si>
    <t>1.8</t>
  </si>
  <si>
    <t>1.9</t>
  </si>
  <si>
    <t>1.10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</si>
</sst>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0" xfId="0" applyFont="1" applyFill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/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49" fontId="0" fillId="0" borderId="0" xfId="0" applyNumberForma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49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opLeftCell="A43" workbookViewId="0">
      <selection activeCell="B47" sqref="B47"/>
    </sheetView>
  </sheetViews>
  <sheetFormatPr defaultRowHeight="18.75"/>
  <cols>
    <col min="1" max="1" width="7" style="3" customWidth="1"/>
    <col min="2" max="2" width="42.140625" style="3" customWidth="1"/>
    <col min="3" max="3" width="16.5703125" style="3" customWidth="1"/>
    <col min="4" max="4" width="15.5703125" style="3" customWidth="1"/>
    <col min="5" max="5" width="14.85546875" style="3" customWidth="1"/>
    <col min="6" max="6" width="14.42578125" style="3" customWidth="1"/>
    <col min="7" max="7" width="14.7109375" style="3" customWidth="1"/>
    <col min="8" max="8" width="15.140625" style="3" customWidth="1"/>
    <col min="9" max="9" width="14.140625" style="3" customWidth="1"/>
    <col min="10" max="10" width="14.5703125" style="3" customWidth="1"/>
    <col min="11" max="16384" width="9.140625" style="3"/>
  </cols>
  <sheetData>
    <row r="1" spans="1:10" ht="54" customHeight="1">
      <c r="G1" s="36" t="s">
        <v>77</v>
      </c>
      <c r="H1" s="36"/>
      <c r="I1" s="36"/>
      <c r="J1" s="36"/>
    </row>
    <row r="3" spans="1:10" ht="55.5" customHeight="1">
      <c r="A3" s="43" t="s">
        <v>76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6" t="s">
        <v>0</v>
      </c>
      <c r="B4" s="46" t="s">
        <v>1</v>
      </c>
      <c r="C4" s="46" t="s">
        <v>2</v>
      </c>
      <c r="D4" s="46" t="s">
        <v>3</v>
      </c>
      <c r="E4" s="46"/>
      <c r="F4" s="46"/>
      <c r="G4" s="46"/>
      <c r="H4" s="46"/>
      <c r="I4" s="46"/>
      <c r="J4" s="46"/>
    </row>
    <row r="5" spans="1:10">
      <c r="A5" s="46"/>
      <c r="B5" s="46"/>
      <c r="C5" s="46"/>
      <c r="D5" s="7">
        <v>2014</v>
      </c>
      <c r="E5" s="7">
        <v>2015</v>
      </c>
      <c r="F5" s="7">
        <v>2016</v>
      </c>
      <c r="G5" s="7">
        <v>2017</v>
      </c>
      <c r="H5" s="7">
        <v>2018</v>
      </c>
      <c r="I5" s="7">
        <v>2019</v>
      </c>
      <c r="J5" s="7">
        <v>2020</v>
      </c>
    </row>
    <row r="6" spans="1:10">
      <c r="A6" s="46"/>
      <c r="B6" s="46"/>
      <c r="C6" s="46"/>
      <c r="D6" s="7" t="s">
        <v>4</v>
      </c>
      <c r="E6" s="7" t="s">
        <v>5</v>
      </c>
      <c r="F6" s="7" t="s">
        <v>6</v>
      </c>
      <c r="G6" s="7" t="s">
        <v>6</v>
      </c>
      <c r="H6" s="7" t="s">
        <v>6</v>
      </c>
      <c r="I6" s="7" t="s">
        <v>6</v>
      </c>
      <c r="J6" s="7" t="s">
        <v>6</v>
      </c>
    </row>
    <row r="7" spans="1:10">
      <c r="A7" s="4"/>
      <c r="B7" s="45" t="s">
        <v>31</v>
      </c>
      <c r="C7" s="45"/>
      <c r="D7" s="45"/>
      <c r="E7" s="45"/>
      <c r="F7" s="45"/>
      <c r="G7" s="45"/>
      <c r="H7" s="45"/>
      <c r="I7" s="45"/>
      <c r="J7" s="45"/>
    </row>
    <row r="8" spans="1:10" ht="56.25">
      <c r="A8" s="4">
        <v>1</v>
      </c>
      <c r="B8" s="14" t="s">
        <v>32</v>
      </c>
      <c r="C8" s="4" t="s">
        <v>35</v>
      </c>
      <c r="D8" s="4">
        <v>42</v>
      </c>
      <c r="E8" s="4"/>
      <c r="F8" s="4"/>
      <c r="G8" s="4"/>
      <c r="H8" s="4"/>
      <c r="I8" s="4"/>
      <c r="J8" s="4"/>
    </row>
    <row r="9" spans="1:10" ht="75">
      <c r="A9" s="4">
        <v>2</v>
      </c>
      <c r="B9" s="14" t="s">
        <v>33</v>
      </c>
      <c r="C9" s="4" t="s">
        <v>36</v>
      </c>
      <c r="D9" s="16">
        <v>9864</v>
      </c>
      <c r="E9" s="4"/>
      <c r="F9" s="4"/>
      <c r="G9" s="4"/>
      <c r="H9" s="4"/>
      <c r="I9" s="4"/>
      <c r="J9" s="4"/>
    </row>
    <row r="10" spans="1:10" ht="75">
      <c r="A10" s="4">
        <v>3</v>
      </c>
      <c r="B10" s="14" t="s">
        <v>34</v>
      </c>
      <c r="C10" s="4" t="s">
        <v>37</v>
      </c>
      <c r="D10" s="4"/>
      <c r="E10" s="4"/>
      <c r="F10" s="4"/>
      <c r="G10" s="4"/>
      <c r="H10" s="4"/>
      <c r="I10" s="4"/>
      <c r="J10" s="4"/>
    </row>
    <row r="11" spans="1:10" ht="32.25" customHeight="1">
      <c r="A11" s="4"/>
      <c r="B11" s="45" t="s">
        <v>38</v>
      </c>
      <c r="C11" s="45"/>
      <c r="D11" s="45"/>
      <c r="E11" s="45"/>
      <c r="F11" s="45"/>
      <c r="G11" s="45"/>
      <c r="H11" s="45"/>
      <c r="I11" s="45"/>
      <c r="J11" s="45"/>
    </row>
    <row r="12" spans="1:10" ht="93.75">
      <c r="A12" s="4">
        <v>1</v>
      </c>
      <c r="B12" s="14" t="s">
        <v>40</v>
      </c>
      <c r="C12" s="4" t="s">
        <v>39</v>
      </c>
      <c r="D12" s="9"/>
      <c r="E12" s="9"/>
      <c r="F12" s="9"/>
      <c r="G12" s="9"/>
      <c r="H12" s="9"/>
      <c r="I12" s="9"/>
      <c r="J12" s="9"/>
    </row>
    <row r="13" spans="1:10" ht="75">
      <c r="A13" s="4">
        <v>2</v>
      </c>
      <c r="B13" s="14" t="s">
        <v>41</v>
      </c>
      <c r="C13" s="4" t="s">
        <v>39</v>
      </c>
      <c r="D13" s="9"/>
      <c r="E13" s="9"/>
      <c r="F13" s="9"/>
      <c r="G13" s="9"/>
      <c r="H13" s="9"/>
      <c r="I13" s="9"/>
      <c r="J13" s="9"/>
    </row>
    <row r="14" spans="1:10" ht="150">
      <c r="A14" s="4">
        <v>3</v>
      </c>
      <c r="B14" s="14" t="s">
        <v>42</v>
      </c>
      <c r="C14" s="4" t="s">
        <v>39</v>
      </c>
      <c r="D14" s="9"/>
      <c r="E14" s="9"/>
      <c r="F14" s="9"/>
      <c r="G14" s="9"/>
      <c r="H14" s="9"/>
      <c r="I14" s="9"/>
      <c r="J14" s="9"/>
    </row>
    <row r="15" spans="1:10">
      <c r="A15" s="4"/>
      <c r="B15" s="45" t="s">
        <v>43</v>
      </c>
      <c r="C15" s="45"/>
      <c r="D15" s="45"/>
      <c r="E15" s="45"/>
      <c r="F15" s="45"/>
      <c r="G15" s="45"/>
      <c r="H15" s="45"/>
      <c r="I15" s="45"/>
      <c r="J15" s="45"/>
    </row>
    <row r="16" spans="1:10" ht="56.25">
      <c r="A16" s="4">
        <v>1</v>
      </c>
      <c r="B16" s="14" t="s">
        <v>44</v>
      </c>
      <c r="C16" s="10" t="s">
        <v>98</v>
      </c>
      <c r="D16" s="4"/>
      <c r="E16" s="4"/>
      <c r="F16" s="4"/>
      <c r="G16" s="4"/>
      <c r="H16" s="4"/>
      <c r="I16" s="4"/>
      <c r="J16" s="4"/>
    </row>
    <row r="17" spans="1:10" ht="75">
      <c r="A17" s="4">
        <v>2</v>
      </c>
      <c r="B17" s="14" t="s">
        <v>45</v>
      </c>
      <c r="C17" s="10" t="s">
        <v>98</v>
      </c>
      <c r="D17" s="4">
        <v>203.8</v>
      </c>
      <c r="E17" s="4">
        <v>170</v>
      </c>
      <c r="F17" s="4"/>
      <c r="G17" s="4"/>
      <c r="H17" s="4"/>
      <c r="I17" s="4"/>
      <c r="J17" s="4"/>
    </row>
    <row r="18" spans="1:10" ht="75">
      <c r="A18" s="4">
        <v>3</v>
      </c>
      <c r="B18" s="14" t="s">
        <v>46</v>
      </c>
      <c r="C18" s="4" t="s">
        <v>39</v>
      </c>
      <c r="D18" s="4"/>
      <c r="E18" s="4"/>
      <c r="F18" s="4"/>
      <c r="G18" s="4"/>
      <c r="H18" s="4"/>
      <c r="I18" s="4"/>
      <c r="J18" s="4"/>
    </row>
    <row r="19" spans="1:10" ht="56.25">
      <c r="A19" s="4">
        <v>4</v>
      </c>
      <c r="B19" s="12" t="s">
        <v>47</v>
      </c>
      <c r="C19" s="4" t="s">
        <v>35</v>
      </c>
      <c r="D19" s="17"/>
      <c r="E19" s="17"/>
      <c r="F19" s="17"/>
      <c r="G19" s="17"/>
      <c r="H19" s="17"/>
      <c r="I19" s="17"/>
      <c r="J19" s="17"/>
    </row>
    <row r="20" spans="1:10" ht="93.75">
      <c r="A20" s="4">
        <v>5</v>
      </c>
      <c r="B20" s="12" t="s">
        <v>78</v>
      </c>
      <c r="C20" s="4" t="s">
        <v>83</v>
      </c>
      <c r="D20" s="17"/>
      <c r="E20" s="17"/>
      <c r="F20" s="17"/>
      <c r="G20" s="17"/>
      <c r="H20" s="17"/>
      <c r="I20" s="17"/>
      <c r="J20" s="17"/>
    </row>
    <row r="21" spans="1:10">
      <c r="A21" s="6"/>
      <c r="B21" s="40" t="s">
        <v>48</v>
      </c>
      <c r="C21" s="41"/>
      <c r="D21" s="41"/>
      <c r="E21" s="41"/>
      <c r="F21" s="41"/>
      <c r="G21" s="41"/>
      <c r="H21" s="41"/>
      <c r="I21" s="41"/>
      <c r="J21" s="42"/>
    </row>
    <row r="22" spans="1:10" ht="37.5">
      <c r="A22" s="4">
        <v>1</v>
      </c>
      <c r="B22" s="5" t="s">
        <v>49</v>
      </c>
      <c r="C22" s="4" t="s">
        <v>39</v>
      </c>
      <c r="D22" s="4">
        <v>38.1</v>
      </c>
      <c r="E22" s="4">
        <v>42.2</v>
      </c>
      <c r="F22" s="4"/>
      <c r="G22" s="4"/>
      <c r="H22" s="4"/>
      <c r="I22" s="4"/>
      <c r="J22" s="4"/>
    </row>
    <row r="23" spans="1:10" ht="37.5">
      <c r="A23" s="4">
        <v>2</v>
      </c>
      <c r="B23" s="5" t="s">
        <v>95</v>
      </c>
      <c r="C23" s="4" t="s">
        <v>35</v>
      </c>
      <c r="D23" s="4">
        <v>3</v>
      </c>
      <c r="E23" s="4">
        <v>1</v>
      </c>
      <c r="F23" s="4"/>
      <c r="G23" s="4"/>
      <c r="H23" s="4"/>
      <c r="I23" s="4"/>
      <c r="J23" s="4"/>
    </row>
    <row r="24" spans="1:10" ht="37.5">
      <c r="A24" s="4">
        <v>3</v>
      </c>
      <c r="B24" s="5" t="s">
        <v>96</v>
      </c>
      <c r="C24" s="4" t="s">
        <v>35</v>
      </c>
      <c r="D24" s="4">
        <v>32</v>
      </c>
      <c r="E24" s="4">
        <v>41</v>
      </c>
      <c r="F24" s="4"/>
      <c r="G24" s="4"/>
      <c r="H24" s="4"/>
      <c r="I24" s="4"/>
      <c r="J24" s="4"/>
    </row>
    <row r="25" spans="1:10" ht="75">
      <c r="A25" s="4">
        <v>4</v>
      </c>
      <c r="B25" s="5" t="s">
        <v>50</v>
      </c>
      <c r="C25" s="4" t="s">
        <v>39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4">
        <v>100</v>
      </c>
      <c r="J25" s="4">
        <v>100</v>
      </c>
    </row>
    <row r="26" spans="1:10" ht="56.25">
      <c r="A26" s="4">
        <v>5</v>
      </c>
      <c r="B26" s="5" t="s">
        <v>51</v>
      </c>
      <c r="C26" s="4" t="s">
        <v>39</v>
      </c>
      <c r="D26" s="4">
        <v>42</v>
      </c>
      <c r="E26" s="4">
        <v>43</v>
      </c>
      <c r="F26" s="4"/>
      <c r="G26" s="4"/>
      <c r="H26" s="4"/>
      <c r="I26" s="4"/>
      <c r="J26" s="4"/>
    </row>
    <row r="27" spans="1:10" ht="37.5">
      <c r="A27" s="4">
        <v>6</v>
      </c>
      <c r="B27" s="12" t="s">
        <v>55</v>
      </c>
      <c r="C27" s="4" t="s">
        <v>39</v>
      </c>
      <c r="D27" s="4">
        <v>60</v>
      </c>
      <c r="E27" s="4">
        <v>62</v>
      </c>
      <c r="F27" s="4"/>
      <c r="G27" s="4"/>
      <c r="H27" s="4"/>
      <c r="I27" s="4"/>
      <c r="J27" s="4"/>
    </row>
    <row r="28" spans="1:10" ht="37.5">
      <c r="A28" s="4">
        <v>7</v>
      </c>
      <c r="B28" s="12" t="s">
        <v>80</v>
      </c>
      <c r="C28" s="4" t="s">
        <v>60</v>
      </c>
      <c r="D28" s="4">
        <v>4</v>
      </c>
      <c r="E28" s="4">
        <v>3</v>
      </c>
      <c r="F28" s="4"/>
      <c r="G28" s="4"/>
      <c r="H28" s="4"/>
      <c r="I28" s="4"/>
      <c r="J28" s="4"/>
    </row>
    <row r="29" spans="1:10" ht="43.5" customHeight="1">
      <c r="A29" s="4">
        <v>8</v>
      </c>
      <c r="B29" s="12" t="s">
        <v>97</v>
      </c>
      <c r="C29" s="4" t="s">
        <v>60</v>
      </c>
      <c r="D29" s="4">
        <v>12</v>
      </c>
      <c r="E29" s="4">
        <v>15</v>
      </c>
      <c r="F29" s="4"/>
      <c r="G29" s="4"/>
      <c r="H29" s="4"/>
      <c r="I29" s="4"/>
      <c r="J29" s="4"/>
    </row>
    <row r="30" spans="1:10" ht="100.5" customHeight="1">
      <c r="A30" s="4">
        <v>9</v>
      </c>
      <c r="B30" s="12" t="s">
        <v>56</v>
      </c>
      <c r="C30" s="4" t="s">
        <v>39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93.75">
      <c r="A31" s="4">
        <v>10</v>
      </c>
      <c r="B31" s="12" t="s">
        <v>57</v>
      </c>
      <c r="C31" s="4" t="s">
        <v>39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93.75">
      <c r="A32" s="4">
        <v>11</v>
      </c>
      <c r="B32" s="12" t="s">
        <v>58</v>
      </c>
      <c r="C32" s="4" t="s">
        <v>39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ht="75">
      <c r="A33" s="4">
        <v>12</v>
      </c>
      <c r="B33" s="12" t="s">
        <v>82</v>
      </c>
      <c r="C33" s="4" t="s">
        <v>83</v>
      </c>
      <c r="D33" s="18" t="s">
        <v>99</v>
      </c>
      <c r="E33" s="18" t="s">
        <v>99</v>
      </c>
      <c r="F33" s="18" t="s">
        <v>99</v>
      </c>
      <c r="G33" s="18" t="s">
        <v>99</v>
      </c>
      <c r="H33" s="18" t="s">
        <v>99</v>
      </c>
      <c r="I33" s="18" t="s">
        <v>99</v>
      </c>
      <c r="J33" s="18" t="s">
        <v>99</v>
      </c>
    </row>
    <row r="34" spans="1:10" ht="66" customHeight="1">
      <c r="A34" s="4">
        <v>13</v>
      </c>
      <c r="B34" s="12" t="s">
        <v>85</v>
      </c>
      <c r="C34" s="4" t="s">
        <v>39</v>
      </c>
      <c r="D34" s="4">
        <v>93.7</v>
      </c>
      <c r="E34" s="4">
        <v>96.11</v>
      </c>
      <c r="F34" s="4"/>
      <c r="G34" s="4"/>
      <c r="H34" s="4"/>
      <c r="I34" s="4"/>
      <c r="J34" s="4"/>
    </row>
    <row r="35" spans="1:10" ht="75">
      <c r="A35" s="4">
        <v>14</v>
      </c>
      <c r="B35" s="12" t="s">
        <v>84</v>
      </c>
      <c r="C35" s="4" t="s">
        <v>39</v>
      </c>
      <c r="D35" s="4"/>
      <c r="E35" s="4">
        <v>5.16</v>
      </c>
      <c r="F35" s="4"/>
      <c r="G35" s="4"/>
      <c r="H35" s="4"/>
      <c r="I35" s="4"/>
      <c r="J35" s="4"/>
    </row>
    <row r="36" spans="1:10" ht="75">
      <c r="A36" s="4">
        <v>15</v>
      </c>
      <c r="B36" s="12" t="s">
        <v>129</v>
      </c>
      <c r="C36" s="4" t="s">
        <v>60</v>
      </c>
      <c r="D36" s="4"/>
      <c r="E36" s="4"/>
      <c r="F36" s="4"/>
      <c r="G36" s="4"/>
      <c r="H36" s="4"/>
      <c r="I36" s="4"/>
      <c r="J36" s="4"/>
    </row>
    <row r="37" spans="1:10">
      <c r="A37" s="6"/>
      <c r="B37" s="40" t="s">
        <v>52</v>
      </c>
      <c r="C37" s="41"/>
      <c r="D37" s="41"/>
      <c r="E37" s="41"/>
      <c r="F37" s="41"/>
      <c r="G37" s="41"/>
      <c r="H37" s="41"/>
      <c r="I37" s="41"/>
      <c r="J37" s="42"/>
    </row>
    <row r="38" spans="1:10" ht="37.5">
      <c r="A38" s="4">
        <v>1</v>
      </c>
      <c r="B38" s="5" t="s">
        <v>53</v>
      </c>
      <c r="C38" s="4" t="s">
        <v>39</v>
      </c>
      <c r="D38" s="4">
        <v>70</v>
      </c>
      <c r="E38" s="4">
        <v>70</v>
      </c>
      <c r="F38" s="4"/>
      <c r="G38" s="4"/>
      <c r="H38" s="4"/>
      <c r="I38" s="4"/>
      <c r="J38" s="4"/>
    </row>
    <row r="39" spans="1:10" ht="37.5">
      <c r="A39" s="4">
        <v>2</v>
      </c>
      <c r="B39" s="5" t="s">
        <v>79</v>
      </c>
      <c r="C39" s="4" t="s">
        <v>60</v>
      </c>
      <c r="D39" s="16">
        <v>4036</v>
      </c>
      <c r="E39" s="16">
        <v>3457</v>
      </c>
      <c r="F39" s="4"/>
      <c r="G39" s="4"/>
      <c r="H39" s="4"/>
      <c r="I39" s="4"/>
      <c r="J39" s="4"/>
    </row>
    <row r="40" spans="1:10" ht="133.5" customHeight="1">
      <c r="A40" s="4">
        <v>3</v>
      </c>
      <c r="B40" s="5" t="s">
        <v>54</v>
      </c>
      <c r="C40" s="4" t="s">
        <v>39</v>
      </c>
      <c r="D40" s="4">
        <v>85.5</v>
      </c>
      <c r="E40" s="4">
        <v>88</v>
      </c>
      <c r="F40" s="4"/>
      <c r="G40" s="4"/>
      <c r="H40" s="4"/>
      <c r="I40" s="4"/>
      <c r="J40" s="4"/>
    </row>
    <row r="41" spans="1:10" ht="43.5" customHeight="1">
      <c r="A41" s="4">
        <v>4</v>
      </c>
      <c r="B41" s="5" t="s">
        <v>81</v>
      </c>
      <c r="C41" s="4" t="s">
        <v>60</v>
      </c>
      <c r="D41" s="16">
        <v>8124</v>
      </c>
      <c r="E41" s="16">
        <v>7602</v>
      </c>
      <c r="F41" s="4"/>
      <c r="G41" s="4"/>
      <c r="H41" s="4"/>
      <c r="I41" s="4"/>
      <c r="J41" s="4"/>
    </row>
    <row r="42" spans="1:10" ht="43.5" customHeight="1">
      <c r="A42" s="4">
        <v>5</v>
      </c>
      <c r="B42" s="5" t="s">
        <v>59</v>
      </c>
      <c r="C42" s="4" t="s">
        <v>39</v>
      </c>
      <c r="D42" s="4">
        <v>70</v>
      </c>
      <c r="E42" s="4">
        <v>70</v>
      </c>
      <c r="F42" s="4"/>
      <c r="G42" s="4"/>
      <c r="H42" s="4"/>
      <c r="I42" s="4"/>
      <c r="J42" s="4"/>
    </row>
    <row r="43" spans="1:10" ht="93.75">
      <c r="A43" s="4">
        <v>6</v>
      </c>
      <c r="B43" s="12" t="s">
        <v>134</v>
      </c>
      <c r="C43" s="4" t="s">
        <v>83</v>
      </c>
      <c r="D43" s="18" t="s">
        <v>99</v>
      </c>
      <c r="E43" s="18" t="s">
        <v>99</v>
      </c>
      <c r="F43" s="18" t="s">
        <v>99</v>
      </c>
      <c r="G43" s="18" t="s">
        <v>99</v>
      </c>
      <c r="H43" s="18" t="s">
        <v>99</v>
      </c>
      <c r="I43" s="18" t="s">
        <v>99</v>
      </c>
      <c r="J43" s="18" t="s">
        <v>99</v>
      </c>
    </row>
    <row r="44" spans="1:10" ht="66" customHeight="1">
      <c r="A44" s="4">
        <v>7</v>
      </c>
      <c r="B44" s="12" t="s">
        <v>86</v>
      </c>
      <c r="C44" s="4" t="s">
        <v>39</v>
      </c>
      <c r="D44" s="18" t="s">
        <v>99</v>
      </c>
      <c r="E44" s="4">
        <v>43.6</v>
      </c>
      <c r="F44" s="4"/>
      <c r="G44" s="4"/>
      <c r="H44" s="4"/>
      <c r="I44" s="4"/>
      <c r="J44" s="4"/>
    </row>
    <row r="45" spans="1:10" ht="80.25" customHeight="1">
      <c r="A45" s="4">
        <v>8</v>
      </c>
      <c r="B45" s="12" t="s">
        <v>87</v>
      </c>
      <c r="C45" s="4" t="s">
        <v>39</v>
      </c>
      <c r="D45" s="4"/>
      <c r="E45" s="4">
        <v>25.3</v>
      </c>
      <c r="F45" s="4"/>
      <c r="G45" s="4"/>
      <c r="H45" s="4"/>
      <c r="I45" s="4"/>
      <c r="J45" s="4"/>
    </row>
    <row r="46" spans="1:10" ht="70.5" customHeight="1">
      <c r="A46" s="4">
        <v>9</v>
      </c>
      <c r="B46" s="12" t="s">
        <v>135</v>
      </c>
      <c r="C46" s="4" t="s">
        <v>60</v>
      </c>
      <c r="D46" s="16">
        <v>12160</v>
      </c>
      <c r="E46" s="16">
        <v>11059</v>
      </c>
      <c r="F46" s="4"/>
      <c r="G46" s="4"/>
      <c r="H46" s="4"/>
      <c r="I46" s="4"/>
      <c r="J46" s="4"/>
    </row>
    <row r="47" spans="1:10" s="15" customFormat="1" ht="57" customHeight="1">
      <c r="A47" s="13">
        <v>10</v>
      </c>
      <c r="B47" s="14" t="s">
        <v>91</v>
      </c>
      <c r="C47" s="13" t="s">
        <v>100</v>
      </c>
      <c r="D47" s="19">
        <v>20728</v>
      </c>
      <c r="E47" s="20">
        <v>21703.5</v>
      </c>
      <c r="F47" s="13"/>
      <c r="G47" s="13"/>
      <c r="H47" s="13"/>
      <c r="I47" s="13"/>
      <c r="J47" s="13"/>
    </row>
    <row r="48" spans="1:10">
      <c r="A48" s="6"/>
      <c r="B48" s="40" t="s">
        <v>61</v>
      </c>
      <c r="C48" s="41"/>
      <c r="D48" s="41"/>
      <c r="E48" s="41"/>
      <c r="F48" s="41"/>
      <c r="G48" s="41"/>
      <c r="H48" s="41"/>
      <c r="I48" s="41"/>
      <c r="J48" s="42"/>
    </row>
    <row r="49" spans="1:10" ht="37.5">
      <c r="A49" s="4">
        <v>1</v>
      </c>
      <c r="B49" s="5" t="s">
        <v>62</v>
      </c>
      <c r="C49" s="4" t="s">
        <v>60</v>
      </c>
      <c r="D49" s="4">
        <v>13</v>
      </c>
      <c r="E49" s="4"/>
      <c r="F49" s="4"/>
      <c r="G49" s="4"/>
      <c r="H49" s="4"/>
      <c r="I49" s="4"/>
      <c r="J49" s="4"/>
    </row>
    <row r="50" spans="1:10" ht="93.75">
      <c r="A50" s="4">
        <v>2</v>
      </c>
      <c r="B50" s="5" t="s">
        <v>63</v>
      </c>
      <c r="C50" s="4" t="s">
        <v>39</v>
      </c>
      <c r="D50" s="4"/>
      <c r="E50" s="4"/>
      <c r="F50" s="4"/>
      <c r="G50" s="4"/>
      <c r="H50" s="4"/>
      <c r="I50" s="4"/>
      <c r="J50" s="4"/>
    </row>
    <row r="51" spans="1:10" ht="37.5">
      <c r="A51" s="4">
        <v>3</v>
      </c>
      <c r="B51" s="5" t="s">
        <v>64</v>
      </c>
      <c r="C51" s="4" t="s">
        <v>60</v>
      </c>
      <c r="D51" s="4">
        <v>5</v>
      </c>
      <c r="E51" s="4"/>
      <c r="F51" s="4"/>
      <c r="G51" s="4"/>
      <c r="H51" s="4"/>
      <c r="I51" s="4"/>
      <c r="J51" s="4"/>
    </row>
    <row r="52" spans="1:10" ht="37.5">
      <c r="A52" s="4">
        <v>4</v>
      </c>
      <c r="B52" s="5" t="s">
        <v>65</v>
      </c>
      <c r="C52" s="4" t="s">
        <v>60</v>
      </c>
      <c r="D52" s="4">
        <v>197</v>
      </c>
      <c r="E52" s="4">
        <v>87</v>
      </c>
      <c r="F52" s="4"/>
      <c r="G52" s="4"/>
      <c r="H52" s="4"/>
      <c r="I52" s="4"/>
      <c r="J52" s="4"/>
    </row>
    <row r="53" spans="1:10" ht="77.25" customHeight="1">
      <c r="A53" s="4">
        <v>6</v>
      </c>
      <c r="B53" s="12" t="s">
        <v>88</v>
      </c>
      <c r="C53" s="4" t="s">
        <v>83</v>
      </c>
      <c r="D53" s="4">
        <v>2500</v>
      </c>
      <c r="E53" s="4">
        <v>1200</v>
      </c>
      <c r="F53" s="4"/>
      <c r="G53" s="4"/>
      <c r="H53" s="4"/>
      <c r="I53" s="4"/>
      <c r="J53" s="4"/>
    </row>
    <row r="54" spans="1:10" ht="46.5" customHeight="1">
      <c r="A54" s="4">
        <v>7</v>
      </c>
      <c r="B54" s="12" t="s">
        <v>89</v>
      </c>
      <c r="C54" s="4" t="s">
        <v>39</v>
      </c>
      <c r="D54" s="4">
        <v>2</v>
      </c>
      <c r="E54" s="4">
        <v>7</v>
      </c>
      <c r="F54" s="4"/>
      <c r="G54" s="4"/>
      <c r="H54" s="4"/>
      <c r="I54" s="4"/>
      <c r="J54" s="4"/>
    </row>
    <row r="55" spans="1:10" ht="62.25" customHeight="1">
      <c r="A55" s="4">
        <v>8</v>
      </c>
      <c r="B55" s="12" t="s">
        <v>94</v>
      </c>
      <c r="C55" s="4" t="s">
        <v>39</v>
      </c>
      <c r="D55" s="4"/>
      <c r="E55" s="4">
        <v>17</v>
      </c>
      <c r="F55" s="4"/>
      <c r="G55" s="4"/>
      <c r="H55" s="4"/>
      <c r="I55" s="4"/>
      <c r="J55" s="4"/>
    </row>
    <row r="56" spans="1:10" ht="61.5" customHeight="1">
      <c r="A56" s="4">
        <v>9</v>
      </c>
      <c r="B56" s="12" t="s">
        <v>90</v>
      </c>
      <c r="C56" s="4" t="s">
        <v>60</v>
      </c>
      <c r="D56" s="4">
        <v>525</v>
      </c>
      <c r="E56" s="4">
        <v>412</v>
      </c>
      <c r="F56" s="4"/>
      <c r="G56" s="4"/>
      <c r="H56" s="4"/>
      <c r="I56" s="4"/>
      <c r="J56" s="4"/>
    </row>
    <row r="57" spans="1:10">
      <c r="A57" s="6"/>
      <c r="B57" s="37" t="s">
        <v>66</v>
      </c>
      <c r="C57" s="38"/>
      <c r="D57" s="38"/>
      <c r="E57" s="38"/>
      <c r="F57" s="38"/>
      <c r="G57" s="38"/>
      <c r="H57" s="38"/>
      <c r="I57" s="38"/>
      <c r="J57" s="39"/>
    </row>
    <row r="58" spans="1:10" ht="37.5">
      <c r="A58" s="4">
        <v>1</v>
      </c>
      <c r="B58" s="5" t="s">
        <v>67</v>
      </c>
      <c r="C58" s="4" t="s">
        <v>37</v>
      </c>
      <c r="D58" s="6"/>
      <c r="E58" s="6"/>
      <c r="F58" s="6"/>
      <c r="G58" s="6"/>
      <c r="H58" s="6"/>
      <c r="I58" s="6"/>
      <c r="J58" s="6"/>
    </row>
    <row r="59" spans="1:10" ht="46.5" customHeight="1">
      <c r="A59" s="4"/>
      <c r="B59" s="40" t="s">
        <v>68</v>
      </c>
      <c r="C59" s="38"/>
      <c r="D59" s="38"/>
      <c r="E59" s="38"/>
      <c r="F59" s="38"/>
      <c r="G59" s="38"/>
      <c r="H59" s="38"/>
      <c r="I59" s="38"/>
      <c r="J59" s="39"/>
    </row>
    <row r="60" spans="1:10" ht="56.25">
      <c r="A60" s="4">
        <v>2</v>
      </c>
      <c r="B60" s="5" t="s">
        <v>69</v>
      </c>
      <c r="C60" s="4" t="s">
        <v>37</v>
      </c>
      <c r="D60" s="6"/>
      <c r="E60" s="6"/>
      <c r="F60" s="6"/>
      <c r="G60" s="6"/>
      <c r="H60" s="6"/>
      <c r="I60" s="6"/>
      <c r="J60" s="6"/>
    </row>
    <row r="61" spans="1:10" ht="27" customHeight="1">
      <c r="A61" s="6"/>
      <c r="B61" s="37" t="s">
        <v>70</v>
      </c>
      <c r="C61" s="38"/>
      <c r="D61" s="38"/>
      <c r="E61" s="38"/>
      <c r="F61" s="38"/>
      <c r="G61" s="38"/>
      <c r="H61" s="38"/>
      <c r="I61" s="38"/>
      <c r="J61" s="39"/>
    </row>
    <row r="62" spans="1:10" ht="56.25">
      <c r="A62" s="4">
        <v>1</v>
      </c>
      <c r="B62" s="5" t="s">
        <v>71</v>
      </c>
      <c r="C62" s="7" t="s">
        <v>72</v>
      </c>
      <c r="D62" s="6"/>
      <c r="E62" s="6"/>
      <c r="F62" s="6"/>
      <c r="G62" s="6"/>
      <c r="H62" s="6"/>
      <c r="I62" s="6"/>
      <c r="J62" s="6"/>
    </row>
    <row r="63" spans="1:10" ht="75">
      <c r="A63" s="4">
        <v>2</v>
      </c>
      <c r="B63" s="5" t="s">
        <v>73</v>
      </c>
      <c r="C63" s="4" t="s">
        <v>36</v>
      </c>
      <c r="D63" s="6"/>
      <c r="E63" s="6"/>
      <c r="F63" s="6"/>
      <c r="G63" s="6"/>
      <c r="H63" s="6"/>
      <c r="I63" s="6"/>
      <c r="J63" s="6"/>
    </row>
    <row r="64" spans="1:10">
      <c r="A64" s="6"/>
      <c r="B64" s="40" t="s">
        <v>74</v>
      </c>
      <c r="C64" s="41"/>
      <c r="D64" s="41"/>
      <c r="E64" s="41"/>
      <c r="F64" s="41"/>
      <c r="G64" s="41"/>
      <c r="H64" s="41"/>
      <c r="I64" s="41"/>
      <c r="J64" s="42"/>
    </row>
    <row r="65" spans="1:10" ht="93.75">
      <c r="A65" s="4">
        <v>1</v>
      </c>
      <c r="B65" s="5" t="s">
        <v>75</v>
      </c>
      <c r="C65" s="4" t="s">
        <v>39</v>
      </c>
      <c r="D65" s="18" t="s">
        <v>99</v>
      </c>
      <c r="E65" s="18" t="s">
        <v>99</v>
      </c>
      <c r="F65" s="4">
        <v>90</v>
      </c>
      <c r="G65" s="4">
        <v>90</v>
      </c>
      <c r="H65" s="4">
        <v>100</v>
      </c>
      <c r="I65" s="4">
        <v>100</v>
      </c>
      <c r="J65" s="4">
        <v>100</v>
      </c>
    </row>
    <row r="66" spans="1:10" ht="105.75" customHeight="1">
      <c r="A66" s="4">
        <v>2</v>
      </c>
      <c r="B66" s="5" t="s">
        <v>92</v>
      </c>
      <c r="C66" s="4" t="s">
        <v>39</v>
      </c>
      <c r="D66" s="4"/>
      <c r="E66" s="4"/>
      <c r="F66" s="4"/>
      <c r="G66" s="4"/>
      <c r="H66" s="4"/>
      <c r="I66" s="4"/>
      <c r="J66" s="4"/>
    </row>
    <row r="67" spans="1:10" ht="57.75" customHeight="1">
      <c r="A67" s="4">
        <v>3</v>
      </c>
      <c r="B67" s="5" t="s">
        <v>93</v>
      </c>
      <c r="C67" s="4" t="s">
        <v>39</v>
      </c>
      <c r="D67" s="4"/>
      <c r="E67" s="4"/>
      <c r="F67" s="4"/>
      <c r="G67" s="4"/>
      <c r="H67" s="4"/>
      <c r="I67" s="4"/>
      <c r="J67" s="4"/>
    </row>
  </sheetData>
  <mergeCells count="16">
    <mergeCell ref="G1:J1"/>
    <mergeCell ref="B61:J61"/>
    <mergeCell ref="B64:J64"/>
    <mergeCell ref="A3:J3"/>
    <mergeCell ref="B21:J21"/>
    <mergeCell ref="B37:J37"/>
    <mergeCell ref="B48:J48"/>
    <mergeCell ref="B57:J57"/>
    <mergeCell ref="B59:J59"/>
    <mergeCell ref="B15:J15"/>
    <mergeCell ref="A4:A6"/>
    <mergeCell ref="B4:B6"/>
    <mergeCell ref="C4:C6"/>
    <mergeCell ref="D4:J4"/>
    <mergeCell ref="B7:J7"/>
    <mergeCell ref="B11:J11"/>
  </mergeCells>
  <pageMargins left="0.70866141732283472" right="0.70866141732283472" top="0.74803149606299213" bottom="0.74803149606299213" header="0.31496062992125984" footer="0.31496062992125984"/>
  <pageSetup paperSize="9" scale="77" fitToHeight="1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opLeftCell="A40" zoomScale="110" zoomScaleNormal="110" workbookViewId="0">
      <selection activeCell="C42" sqref="C42:C43"/>
    </sheetView>
  </sheetViews>
  <sheetFormatPr defaultRowHeight="18.75"/>
  <cols>
    <col min="1" max="1" width="7.5703125" style="3" customWidth="1"/>
    <col min="2" max="2" width="44.42578125" style="3" customWidth="1"/>
    <col min="3" max="3" width="23.85546875" style="3" customWidth="1"/>
    <col min="4" max="4" width="15.85546875" style="3" customWidth="1"/>
    <col min="5" max="5" width="31.85546875" style="3" customWidth="1"/>
    <col min="6" max="6" width="36.140625" style="3" customWidth="1"/>
    <col min="7" max="16384" width="9.140625" style="3"/>
  </cols>
  <sheetData>
    <row r="1" spans="1:6" ht="52.5" customHeight="1">
      <c r="D1" s="36" t="s">
        <v>175</v>
      </c>
      <c r="E1" s="53"/>
      <c r="F1" s="53"/>
    </row>
    <row r="2" spans="1:6" ht="53.25" customHeight="1">
      <c r="A2" s="54" t="s">
        <v>101</v>
      </c>
      <c r="B2" s="54"/>
      <c r="C2" s="54"/>
      <c r="D2" s="54"/>
      <c r="E2" s="54"/>
      <c r="F2" s="54"/>
    </row>
    <row r="3" spans="1:6" ht="77.25" customHeight="1">
      <c r="A3" s="11" t="s">
        <v>7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</row>
    <row r="4" spans="1:6">
      <c r="A4" s="8"/>
      <c r="B4" s="45" t="s">
        <v>31</v>
      </c>
      <c r="C4" s="45"/>
      <c r="D4" s="45"/>
      <c r="E4" s="45"/>
      <c r="F4" s="45"/>
    </row>
    <row r="5" spans="1:6" ht="130.5" customHeight="1">
      <c r="A5" s="11" t="s">
        <v>104</v>
      </c>
      <c r="B5" s="8" t="s">
        <v>102</v>
      </c>
      <c r="C5" s="11" t="s">
        <v>106</v>
      </c>
      <c r="D5" s="4" t="s">
        <v>107</v>
      </c>
      <c r="E5" s="47" t="s">
        <v>108</v>
      </c>
      <c r="F5" s="47" t="s">
        <v>109</v>
      </c>
    </row>
    <row r="6" spans="1:6" ht="102" customHeight="1">
      <c r="A6" s="11" t="s">
        <v>105</v>
      </c>
      <c r="B6" s="8" t="s">
        <v>103</v>
      </c>
      <c r="C6" s="11" t="s">
        <v>106</v>
      </c>
      <c r="D6" s="4" t="s">
        <v>107</v>
      </c>
      <c r="E6" s="48"/>
      <c r="F6" s="48"/>
    </row>
    <row r="7" spans="1:6" ht="87" customHeight="1">
      <c r="A7" s="11" t="s">
        <v>178</v>
      </c>
      <c r="B7" s="8" t="s">
        <v>179</v>
      </c>
      <c r="C7" s="11" t="s">
        <v>106</v>
      </c>
      <c r="D7" s="4" t="s">
        <v>107</v>
      </c>
      <c r="E7" s="49"/>
      <c r="F7" s="49"/>
    </row>
    <row r="8" spans="1:6" ht="34.5" customHeight="1">
      <c r="A8" s="8"/>
      <c r="B8" s="55" t="s">
        <v>38</v>
      </c>
      <c r="C8" s="55"/>
      <c r="D8" s="55"/>
      <c r="E8" s="55"/>
      <c r="F8" s="55"/>
    </row>
    <row r="9" spans="1:6" ht="112.5">
      <c r="A9" s="11" t="s">
        <v>104</v>
      </c>
      <c r="B9" s="8" t="s">
        <v>110</v>
      </c>
      <c r="C9" s="11" t="s">
        <v>117</v>
      </c>
      <c r="D9" s="4" t="s">
        <v>107</v>
      </c>
      <c r="E9" s="11" t="s">
        <v>118</v>
      </c>
      <c r="F9" s="8" t="s">
        <v>119</v>
      </c>
    </row>
    <row r="10" spans="1:6" ht="112.5">
      <c r="A10" s="11" t="s">
        <v>105</v>
      </c>
      <c r="B10" s="8" t="s">
        <v>111</v>
      </c>
      <c r="C10" s="11" t="s">
        <v>117</v>
      </c>
      <c r="D10" s="4" t="s">
        <v>107</v>
      </c>
      <c r="E10" s="11" t="s">
        <v>118</v>
      </c>
      <c r="F10" s="8" t="s">
        <v>120</v>
      </c>
    </row>
    <row r="11" spans="1:6" ht="160.5" customHeight="1">
      <c r="A11" s="11" t="s">
        <v>170</v>
      </c>
      <c r="B11" s="8" t="s">
        <v>112</v>
      </c>
      <c r="C11" s="11" t="s">
        <v>117</v>
      </c>
      <c r="D11" s="4" t="s">
        <v>107</v>
      </c>
      <c r="E11" s="11" t="s">
        <v>118</v>
      </c>
      <c r="F11" s="8" t="s">
        <v>121</v>
      </c>
    </row>
    <row r="12" spans="1:6" ht="233.25" customHeight="1">
      <c r="A12" s="11" t="s">
        <v>171</v>
      </c>
      <c r="B12" s="8" t="s">
        <v>113</v>
      </c>
      <c r="C12" s="11" t="s">
        <v>117</v>
      </c>
      <c r="D12" s="4" t="s">
        <v>107</v>
      </c>
      <c r="E12" s="11" t="s">
        <v>118</v>
      </c>
      <c r="F12" s="8" t="s">
        <v>121</v>
      </c>
    </row>
    <row r="13" spans="1:6" ht="206.25" customHeight="1">
      <c r="A13" s="11" t="s">
        <v>172</v>
      </c>
      <c r="B13" s="8" t="s">
        <v>114</v>
      </c>
      <c r="C13" s="11" t="s">
        <v>117</v>
      </c>
      <c r="D13" s="4" t="s">
        <v>107</v>
      </c>
      <c r="E13" s="11" t="s">
        <v>118</v>
      </c>
      <c r="F13" s="8" t="s">
        <v>121</v>
      </c>
    </row>
    <row r="14" spans="1:6" ht="206.25">
      <c r="A14" s="11" t="s">
        <v>173</v>
      </c>
      <c r="B14" s="8" t="s">
        <v>115</v>
      </c>
      <c r="C14" s="11" t="s">
        <v>117</v>
      </c>
      <c r="D14" s="4" t="s">
        <v>107</v>
      </c>
      <c r="E14" s="11" t="s">
        <v>118</v>
      </c>
      <c r="F14" s="8" t="s">
        <v>121</v>
      </c>
    </row>
    <row r="15" spans="1:6" ht="197.25" customHeight="1">
      <c r="A15" s="11" t="s">
        <v>174</v>
      </c>
      <c r="B15" s="8" t="s">
        <v>116</v>
      </c>
      <c r="C15" s="11" t="s">
        <v>117</v>
      </c>
      <c r="D15" s="4" t="s">
        <v>107</v>
      </c>
      <c r="E15" s="11" t="s">
        <v>118</v>
      </c>
      <c r="F15" s="8" t="s">
        <v>121</v>
      </c>
    </row>
    <row r="16" spans="1:6">
      <c r="A16" s="8"/>
      <c r="B16" s="45" t="s">
        <v>43</v>
      </c>
      <c r="C16" s="45"/>
      <c r="D16" s="45"/>
      <c r="E16" s="45"/>
      <c r="F16" s="45"/>
    </row>
    <row r="17" spans="1:6" ht="186.75" customHeight="1">
      <c r="A17" s="11" t="s">
        <v>104</v>
      </c>
      <c r="B17" s="8" t="s">
        <v>122</v>
      </c>
      <c r="C17" s="11" t="s">
        <v>106</v>
      </c>
      <c r="D17" s="4" t="s">
        <v>107</v>
      </c>
      <c r="E17" s="11" t="s">
        <v>126</v>
      </c>
      <c r="F17" s="11" t="s">
        <v>128</v>
      </c>
    </row>
    <row r="18" spans="1:6" ht="161.25" customHeight="1">
      <c r="A18" s="11" t="s">
        <v>105</v>
      </c>
      <c r="B18" s="8" t="s">
        <v>123</v>
      </c>
      <c r="C18" s="11" t="s">
        <v>106</v>
      </c>
      <c r="D18" s="4" t="s">
        <v>107</v>
      </c>
      <c r="E18" s="11" t="s">
        <v>125</v>
      </c>
      <c r="F18" s="11" t="s">
        <v>46</v>
      </c>
    </row>
    <row r="19" spans="1:6" ht="106.5" customHeight="1">
      <c r="A19" s="11" t="s">
        <v>170</v>
      </c>
      <c r="B19" s="8" t="s">
        <v>124</v>
      </c>
      <c r="C19" s="11" t="s">
        <v>106</v>
      </c>
      <c r="D19" s="4" t="s">
        <v>107</v>
      </c>
      <c r="E19" s="11" t="s">
        <v>127</v>
      </c>
      <c r="F19" s="11" t="s">
        <v>47</v>
      </c>
    </row>
    <row r="20" spans="1:6" ht="106.5" customHeight="1">
      <c r="A20" s="11" t="s">
        <v>171</v>
      </c>
      <c r="B20" s="8" t="s">
        <v>180</v>
      </c>
      <c r="C20" s="11" t="s">
        <v>106</v>
      </c>
      <c r="D20" s="4" t="s">
        <v>107</v>
      </c>
      <c r="E20" s="11" t="s">
        <v>127</v>
      </c>
      <c r="F20" s="11" t="s">
        <v>47</v>
      </c>
    </row>
    <row r="21" spans="1:6">
      <c r="A21" s="9"/>
      <c r="B21" s="50" t="s">
        <v>48</v>
      </c>
      <c r="C21" s="50"/>
      <c r="D21" s="50"/>
      <c r="E21" s="50"/>
      <c r="F21" s="50"/>
    </row>
    <row r="22" spans="1:6" ht="103.5" customHeight="1">
      <c r="A22" s="11" t="s">
        <v>104</v>
      </c>
      <c r="B22" s="8" t="s">
        <v>130</v>
      </c>
      <c r="C22" s="11" t="s">
        <v>106</v>
      </c>
      <c r="D22" s="4" t="s">
        <v>107</v>
      </c>
      <c r="E22" s="46" t="s">
        <v>132</v>
      </c>
      <c r="F22" s="46" t="s">
        <v>133</v>
      </c>
    </row>
    <row r="23" spans="1:6" ht="136.5" customHeight="1">
      <c r="A23" s="11" t="s">
        <v>105</v>
      </c>
      <c r="B23" s="8" t="s">
        <v>131</v>
      </c>
      <c r="C23" s="11" t="s">
        <v>106</v>
      </c>
      <c r="D23" s="4" t="s">
        <v>107</v>
      </c>
      <c r="E23" s="46"/>
      <c r="F23" s="46"/>
    </row>
    <row r="24" spans="1:6">
      <c r="A24" s="9"/>
      <c r="B24" s="50" t="s">
        <v>52</v>
      </c>
      <c r="C24" s="50"/>
      <c r="D24" s="50"/>
      <c r="E24" s="50"/>
      <c r="F24" s="50"/>
    </row>
    <row r="25" spans="1:6" ht="154.5" customHeight="1">
      <c r="A25" s="11" t="s">
        <v>104</v>
      </c>
      <c r="B25" s="8" t="s">
        <v>136</v>
      </c>
      <c r="C25" s="11" t="s">
        <v>106</v>
      </c>
      <c r="D25" s="4" t="s">
        <v>141</v>
      </c>
      <c r="E25" s="11" t="s">
        <v>142</v>
      </c>
      <c r="F25" s="11" t="s">
        <v>143</v>
      </c>
    </row>
    <row r="26" spans="1:6" ht="202.5" customHeight="1">
      <c r="A26" s="11" t="s">
        <v>105</v>
      </c>
      <c r="B26" s="8" t="s">
        <v>137</v>
      </c>
      <c r="C26" s="11" t="s">
        <v>106</v>
      </c>
      <c r="D26" s="4" t="s">
        <v>107</v>
      </c>
      <c r="E26" s="11" t="s">
        <v>142</v>
      </c>
      <c r="F26" s="11" t="s">
        <v>54</v>
      </c>
    </row>
    <row r="27" spans="1:6" ht="140.25" customHeight="1">
      <c r="A27" s="11" t="s">
        <v>170</v>
      </c>
      <c r="B27" s="8" t="s">
        <v>138</v>
      </c>
      <c r="C27" s="11" t="s">
        <v>106</v>
      </c>
      <c r="D27" s="4" t="s">
        <v>107</v>
      </c>
      <c r="E27" s="11" t="s">
        <v>142</v>
      </c>
      <c r="F27" s="11" t="s">
        <v>59</v>
      </c>
    </row>
    <row r="28" spans="1:6" ht="146.25" customHeight="1">
      <c r="A28" s="11" t="s">
        <v>171</v>
      </c>
      <c r="B28" s="8" t="s">
        <v>139</v>
      </c>
      <c r="C28" s="11" t="s">
        <v>106</v>
      </c>
      <c r="D28" s="4" t="s">
        <v>107</v>
      </c>
      <c r="E28" s="11" t="s">
        <v>142</v>
      </c>
      <c r="F28" s="11" t="s">
        <v>144</v>
      </c>
    </row>
    <row r="29" spans="1:6" ht="143.25" customHeight="1">
      <c r="A29" s="11" t="s">
        <v>172</v>
      </c>
      <c r="B29" s="8" t="s">
        <v>140</v>
      </c>
      <c r="C29" s="11" t="s">
        <v>106</v>
      </c>
      <c r="D29" s="4" t="s">
        <v>107</v>
      </c>
      <c r="E29" s="11" t="s">
        <v>142</v>
      </c>
      <c r="F29" s="8" t="s">
        <v>145</v>
      </c>
    </row>
    <row r="30" spans="1:6">
      <c r="A30" s="9"/>
      <c r="B30" s="50" t="s">
        <v>61</v>
      </c>
      <c r="C30" s="50"/>
      <c r="D30" s="50"/>
      <c r="E30" s="50"/>
      <c r="F30" s="50"/>
    </row>
    <row r="31" spans="1:6" ht="100.5" customHeight="1">
      <c r="A31" s="11" t="s">
        <v>104</v>
      </c>
      <c r="B31" s="8" t="s">
        <v>146</v>
      </c>
      <c r="C31" s="11" t="s">
        <v>106</v>
      </c>
      <c r="D31" s="4" t="s">
        <v>107</v>
      </c>
      <c r="E31" s="11" t="s">
        <v>151</v>
      </c>
      <c r="F31" s="11" t="s">
        <v>152</v>
      </c>
    </row>
    <row r="32" spans="1:6" ht="102.75" customHeight="1">
      <c r="A32" s="11" t="s">
        <v>105</v>
      </c>
      <c r="B32" s="8" t="s">
        <v>147</v>
      </c>
      <c r="C32" s="11" t="s">
        <v>106</v>
      </c>
      <c r="D32" s="4" t="s">
        <v>107</v>
      </c>
      <c r="E32" s="11" t="s">
        <v>151</v>
      </c>
      <c r="F32" s="11" t="s">
        <v>64</v>
      </c>
    </row>
    <row r="33" spans="1:6" ht="99.75" customHeight="1">
      <c r="A33" s="11" t="s">
        <v>170</v>
      </c>
      <c r="B33" s="8" t="s">
        <v>148</v>
      </c>
      <c r="C33" s="11" t="s">
        <v>106</v>
      </c>
      <c r="D33" s="4" t="s">
        <v>107</v>
      </c>
      <c r="E33" s="11" t="s">
        <v>151</v>
      </c>
      <c r="F33" s="11" t="s">
        <v>65</v>
      </c>
    </row>
    <row r="34" spans="1:6" ht="115.5" customHeight="1">
      <c r="A34" s="11" t="s">
        <v>171</v>
      </c>
      <c r="B34" s="8" t="s">
        <v>149</v>
      </c>
      <c r="C34" s="11" t="s">
        <v>106</v>
      </c>
      <c r="D34" s="4" t="s">
        <v>107</v>
      </c>
      <c r="E34" s="11" t="s">
        <v>151</v>
      </c>
      <c r="F34" s="11" t="s">
        <v>65</v>
      </c>
    </row>
    <row r="35" spans="1:6" ht="106.5" customHeight="1">
      <c r="A35" s="11" t="s">
        <v>172</v>
      </c>
      <c r="B35" s="8" t="s">
        <v>150</v>
      </c>
      <c r="C35" s="11" t="s">
        <v>106</v>
      </c>
      <c r="D35" s="4" t="s">
        <v>107</v>
      </c>
      <c r="E35" s="11" t="s">
        <v>151</v>
      </c>
      <c r="F35" s="11" t="s">
        <v>65</v>
      </c>
    </row>
    <row r="36" spans="1:6">
      <c r="A36" s="4"/>
      <c r="B36" s="50" t="s">
        <v>66</v>
      </c>
      <c r="C36" s="50"/>
      <c r="D36" s="50"/>
      <c r="E36" s="50"/>
      <c r="F36" s="50"/>
    </row>
    <row r="37" spans="1:6" ht="150.75" customHeight="1">
      <c r="A37" s="11" t="s">
        <v>104</v>
      </c>
      <c r="B37" s="8" t="s">
        <v>153</v>
      </c>
      <c r="C37" s="46" t="s">
        <v>155</v>
      </c>
      <c r="D37" s="4" t="s">
        <v>107</v>
      </c>
      <c r="E37" s="46" t="s">
        <v>156</v>
      </c>
      <c r="F37" s="11" t="s">
        <v>67</v>
      </c>
    </row>
    <row r="38" spans="1:6" ht="139.5" customHeight="1">
      <c r="A38" s="11" t="s">
        <v>105</v>
      </c>
      <c r="B38" s="8" t="s">
        <v>154</v>
      </c>
      <c r="C38" s="46"/>
      <c r="D38" s="4" t="s">
        <v>107</v>
      </c>
      <c r="E38" s="51"/>
      <c r="F38" s="11" t="s">
        <v>67</v>
      </c>
    </row>
    <row r="39" spans="1:6" ht="44.25" customHeight="1">
      <c r="A39" s="4"/>
      <c r="B39" s="52" t="s">
        <v>68</v>
      </c>
      <c r="C39" s="50"/>
      <c r="D39" s="50"/>
      <c r="E39" s="50"/>
      <c r="F39" s="50"/>
    </row>
    <row r="40" spans="1:6" ht="122.25" customHeight="1">
      <c r="A40" s="11" t="s">
        <v>104</v>
      </c>
      <c r="B40" s="8" t="s">
        <v>157</v>
      </c>
      <c r="C40" s="11" t="s">
        <v>117</v>
      </c>
      <c r="D40" s="4" t="s">
        <v>158</v>
      </c>
      <c r="E40" s="11" t="s">
        <v>159</v>
      </c>
      <c r="F40" s="11" t="s">
        <v>69</v>
      </c>
    </row>
    <row r="41" spans="1:6">
      <c r="A41" s="4"/>
      <c r="B41" s="50" t="s">
        <v>70</v>
      </c>
      <c r="C41" s="50"/>
      <c r="D41" s="50"/>
      <c r="E41" s="50"/>
      <c r="F41" s="50"/>
    </row>
    <row r="42" spans="1:6" ht="133.5" customHeight="1">
      <c r="A42" s="11" t="s">
        <v>104</v>
      </c>
      <c r="B42" s="8" t="s">
        <v>160</v>
      </c>
      <c r="C42" s="46" t="s">
        <v>162</v>
      </c>
      <c r="D42" s="4" t="s">
        <v>107</v>
      </c>
      <c r="E42" s="11" t="s">
        <v>163</v>
      </c>
      <c r="F42" s="11" t="s">
        <v>165</v>
      </c>
    </row>
    <row r="43" spans="1:6" ht="83.25" customHeight="1">
      <c r="A43" s="11" t="s">
        <v>105</v>
      </c>
      <c r="B43" s="8" t="s">
        <v>161</v>
      </c>
      <c r="C43" s="46"/>
      <c r="D43" s="4" t="s">
        <v>107</v>
      </c>
      <c r="E43" s="11" t="s">
        <v>164</v>
      </c>
      <c r="F43" s="11" t="s">
        <v>73</v>
      </c>
    </row>
    <row r="44" spans="1:6">
      <c r="A44" s="17"/>
      <c r="B44" s="50" t="s">
        <v>74</v>
      </c>
      <c r="C44" s="50"/>
      <c r="D44" s="50"/>
      <c r="E44" s="50"/>
      <c r="F44" s="50"/>
    </row>
    <row r="45" spans="1:6" ht="131.25">
      <c r="A45" s="11" t="s">
        <v>104</v>
      </c>
      <c r="B45" s="8" t="s">
        <v>166</v>
      </c>
      <c r="C45" s="46" t="s">
        <v>106</v>
      </c>
      <c r="D45" s="4" t="s">
        <v>107</v>
      </c>
      <c r="E45" s="46" t="s">
        <v>169</v>
      </c>
      <c r="F45" s="46" t="s">
        <v>75</v>
      </c>
    </row>
    <row r="46" spans="1:6" ht="53.25" customHeight="1">
      <c r="A46" s="11" t="s">
        <v>105</v>
      </c>
      <c r="B46" s="8" t="s">
        <v>167</v>
      </c>
      <c r="C46" s="46"/>
      <c r="D46" s="4" t="s">
        <v>107</v>
      </c>
      <c r="E46" s="46"/>
      <c r="F46" s="46"/>
    </row>
    <row r="47" spans="1:6" ht="41.25" customHeight="1">
      <c r="A47" s="11" t="s">
        <v>170</v>
      </c>
      <c r="B47" s="8" t="s">
        <v>168</v>
      </c>
      <c r="C47" s="46"/>
      <c r="D47" s="4" t="s">
        <v>107</v>
      </c>
      <c r="E47" s="46"/>
      <c r="F47" s="46"/>
    </row>
  </sheetData>
  <mergeCells count="22">
    <mergeCell ref="B39:F39"/>
    <mergeCell ref="D1:F1"/>
    <mergeCell ref="A2:F2"/>
    <mergeCell ref="B4:F4"/>
    <mergeCell ref="B8:F8"/>
    <mergeCell ref="B16:F16"/>
    <mergeCell ref="C45:C47"/>
    <mergeCell ref="E45:E47"/>
    <mergeCell ref="F45:F47"/>
    <mergeCell ref="E5:E7"/>
    <mergeCell ref="F5:F7"/>
    <mergeCell ref="B41:F41"/>
    <mergeCell ref="B44:F44"/>
    <mergeCell ref="E22:E23"/>
    <mergeCell ref="F22:F23"/>
    <mergeCell ref="C37:C38"/>
    <mergeCell ref="E37:E38"/>
    <mergeCell ref="C42:C43"/>
    <mergeCell ref="B21:F21"/>
    <mergeCell ref="B24:F24"/>
    <mergeCell ref="B30:F30"/>
    <mergeCell ref="B36:F36"/>
  </mergeCells>
  <pageMargins left="0.70866141732283472" right="0.70866141732283472" top="0.74803149606299213" bottom="0.74803149606299213" header="0.31496062992125984" footer="0.31496062992125984"/>
  <pageSetup paperSize="9" scale="82" fitToHeight="1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23" workbookViewId="0">
      <selection activeCell="B25" sqref="B25"/>
    </sheetView>
  </sheetViews>
  <sheetFormatPr defaultRowHeight="18.75"/>
  <cols>
    <col min="1" max="1" width="7" style="3" customWidth="1"/>
    <col min="2" max="2" width="36.28515625" style="3" customWidth="1"/>
    <col min="3" max="3" width="29" style="3" customWidth="1"/>
    <col min="4" max="4" width="16.28515625" style="3" customWidth="1"/>
    <col min="5" max="5" width="16.42578125" style="3" customWidth="1"/>
    <col min="6" max="6" width="17.140625" style="3" customWidth="1"/>
    <col min="7" max="7" width="16.28515625" style="3" customWidth="1"/>
    <col min="8" max="8" width="16.140625" style="3" customWidth="1"/>
    <col min="9" max="16384" width="9.140625" style="3"/>
  </cols>
  <sheetData>
    <row r="1" spans="1:8" ht="69.75" customHeight="1">
      <c r="E1" s="56" t="s">
        <v>186</v>
      </c>
      <c r="F1" s="57"/>
      <c r="G1" s="57"/>
      <c r="H1" s="57"/>
    </row>
    <row r="2" spans="1:8" ht="53.25" customHeight="1">
      <c r="B2" s="54" t="s">
        <v>176</v>
      </c>
      <c r="C2" s="54"/>
      <c r="D2" s="54"/>
      <c r="E2" s="54"/>
      <c r="F2" s="54"/>
      <c r="G2" s="54"/>
      <c r="H2" s="54"/>
    </row>
    <row r="3" spans="1:8">
      <c r="B3" s="2"/>
    </row>
    <row r="4" spans="1:8" ht="69.75" customHeight="1">
      <c r="A4" s="51" t="s">
        <v>7</v>
      </c>
      <c r="B4" s="46" t="s">
        <v>13</v>
      </c>
      <c r="C4" s="46" t="s">
        <v>14</v>
      </c>
      <c r="D4" s="46" t="s">
        <v>15</v>
      </c>
      <c r="E4" s="46"/>
      <c r="F4" s="46"/>
      <c r="G4" s="46"/>
      <c r="H4" s="46"/>
    </row>
    <row r="5" spans="1:8" ht="30.75" customHeight="1">
      <c r="A5" s="51"/>
      <c r="B5" s="46"/>
      <c r="C5" s="46"/>
      <c r="D5" s="11">
        <v>2016</v>
      </c>
      <c r="E5" s="11">
        <v>2017</v>
      </c>
      <c r="F5" s="11">
        <v>2018</v>
      </c>
      <c r="G5" s="11">
        <v>2019</v>
      </c>
      <c r="H5" s="11">
        <v>2020</v>
      </c>
    </row>
    <row r="6" spans="1:8" ht="75.75" customHeight="1">
      <c r="A6" s="6"/>
      <c r="B6" s="24" t="s">
        <v>177</v>
      </c>
      <c r="C6" s="24" t="s">
        <v>16</v>
      </c>
      <c r="D6" s="25">
        <f>D7+D10+D11+D14+D15+D20+D22+D23+D24+D25</f>
        <v>243472.15999999997</v>
      </c>
      <c r="E6" s="25">
        <f t="shared" ref="E6:H6" si="0">E7+E10+E11+E14+E15+E20+E22+E23+E24+E25</f>
        <v>167764.65299999999</v>
      </c>
      <c r="F6" s="25">
        <f t="shared" si="0"/>
        <v>176152.88565000001</v>
      </c>
      <c r="G6" s="25">
        <f t="shared" si="0"/>
        <v>184960.52993250001</v>
      </c>
      <c r="H6" s="25">
        <f t="shared" si="0"/>
        <v>194208.55642912502</v>
      </c>
    </row>
    <row r="7" spans="1:8" ht="103.5" customHeight="1">
      <c r="A7" s="6"/>
      <c r="B7" s="24" t="s">
        <v>31</v>
      </c>
      <c r="C7" s="24" t="s">
        <v>16</v>
      </c>
      <c r="D7" s="25">
        <f>D8+D9</f>
        <v>21000</v>
      </c>
      <c r="E7" s="25">
        <f t="shared" ref="E7:H7" si="1">E8+E9</f>
        <v>22050</v>
      </c>
      <c r="F7" s="25">
        <f t="shared" si="1"/>
        <v>23152.5</v>
      </c>
      <c r="G7" s="25">
        <f t="shared" si="1"/>
        <v>24310.125</v>
      </c>
      <c r="H7" s="25">
        <f t="shared" si="1"/>
        <v>25525.631249999999</v>
      </c>
    </row>
    <row r="8" spans="1:8" ht="144" customHeight="1">
      <c r="A8" s="6"/>
      <c r="B8" s="8" t="s">
        <v>102</v>
      </c>
      <c r="C8" s="8" t="s">
        <v>106</v>
      </c>
      <c r="D8" s="23">
        <v>20000</v>
      </c>
      <c r="E8" s="23">
        <f>(D8*5%)+D8</f>
        <v>21000</v>
      </c>
      <c r="F8" s="23">
        <f t="shared" ref="F8:H8" si="2">(E8*5%)+E8</f>
        <v>22050</v>
      </c>
      <c r="G8" s="23">
        <f t="shared" si="2"/>
        <v>23152.5</v>
      </c>
      <c r="H8" s="23">
        <f t="shared" si="2"/>
        <v>24310.125</v>
      </c>
    </row>
    <row r="9" spans="1:8" ht="66.75" customHeight="1">
      <c r="A9" s="6"/>
      <c r="B9" s="8" t="s">
        <v>179</v>
      </c>
      <c r="C9" s="8" t="s">
        <v>106</v>
      </c>
      <c r="D9" s="23">
        <v>1000</v>
      </c>
      <c r="E9" s="23">
        <f>(D9*5%)+D9</f>
        <v>1050</v>
      </c>
      <c r="F9" s="23">
        <f t="shared" ref="F9:H9" si="3">(E9*5%)+E9</f>
        <v>1102.5</v>
      </c>
      <c r="G9" s="23">
        <f t="shared" si="3"/>
        <v>1157.625</v>
      </c>
      <c r="H9" s="23">
        <f t="shared" si="3"/>
        <v>1215.5062499999999</v>
      </c>
    </row>
    <row r="10" spans="1:8" ht="132.75" customHeight="1">
      <c r="A10" s="6"/>
      <c r="B10" s="24" t="s">
        <v>38</v>
      </c>
      <c r="C10" s="24" t="s">
        <v>16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1:8" ht="54" customHeight="1">
      <c r="A11" s="6"/>
      <c r="B11" s="24" t="s">
        <v>43</v>
      </c>
      <c r="C11" s="24" t="s">
        <v>16</v>
      </c>
      <c r="D11" s="25">
        <f>D12+D13</f>
        <v>4600</v>
      </c>
      <c r="E11" s="25">
        <f t="shared" ref="E11:H11" si="4">E12+E13</f>
        <v>4830</v>
      </c>
      <c r="F11" s="25">
        <f t="shared" si="4"/>
        <v>5071.5</v>
      </c>
      <c r="G11" s="25">
        <f t="shared" si="4"/>
        <v>5325.0749999999998</v>
      </c>
      <c r="H11" s="25">
        <f t="shared" si="4"/>
        <v>5591.3287499999997</v>
      </c>
    </row>
    <row r="12" spans="1:8" ht="92.25" customHeight="1">
      <c r="A12" s="6"/>
      <c r="B12" s="8" t="s">
        <v>123</v>
      </c>
      <c r="C12" s="8" t="s">
        <v>106</v>
      </c>
      <c r="D12" s="23">
        <v>2300</v>
      </c>
      <c r="E12" s="23">
        <f>(D12*5%)+D12</f>
        <v>2415</v>
      </c>
      <c r="F12" s="23">
        <f t="shared" ref="F12:H12" si="5">(E12*5%)+E12</f>
        <v>2535.75</v>
      </c>
      <c r="G12" s="23">
        <f t="shared" si="5"/>
        <v>2662.5374999999999</v>
      </c>
      <c r="H12" s="23">
        <f t="shared" si="5"/>
        <v>2795.6643749999998</v>
      </c>
    </row>
    <row r="13" spans="1:8" ht="72" customHeight="1">
      <c r="A13" s="6"/>
      <c r="B13" s="8" t="s">
        <v>180</v>
      </c>
      <c r="C13" s="8" t="s">
        <v>106</v>
      </c>
      <c r="D13" s="23">
        <v>2300</v>
      </c>
      <c r="E13" s="23">
        <f>(D13*5%)+D13</f>
        <v>2415</v>
      </c>
      <c r="F13" s="23">
        <f t="shared" ref="F13:H13" si="6">(E13*5%)+E13</f>
        <v>2535.75</v>
      </c>
      <c r="G13" s="23">
        <f t="shared" si="6"/>
        <v>2662.5374999999999</v>
      </c>
      <c r="H13" s="23">
        <f t="shared" si="6"/>
        <v>2795.6643749999998</v>
      </c>
    </row>
    <row r="14" spans="1:8" ht="56.25">
      <c r="A14" s="6"/>
      <c r="B14" s="22" t="s">
        <v>48</v>
      </c>
      <c r="C14" s="26" t="s">
        <v>16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1:8" ht="75">
      <c r="A15" s="6"/>
      <c r="B15" s="22" t="s">
        <v>52</v>
      </c>
      <c r="C15" s="26" t="s">
        <v>16</v>
      </c>
      <c r="D15" s="25">
        <f>D16+D17+D18+D19</f>
        <v>177346.3</v>
      </c>
      <c r="E15" s="25">
        <f t="shared" ref="E15:H15" si="7">E16+E17+E18+E19</f>
        <v>98332.5</v>
      </c>
      <c r="F15" s="25">
        <f t="shared" si="7"/>
        <v>103249.125</v>
      </c>
      <c r="G15" s="25">
        <f t="shared" si="7"/>
        <v>108411.58125</v>
      </c>
      <c r="H15" s="25">
        <f t="shared" si="7"/>
        <v>113832.1603125</v>
      </c>
    </row>
    <row r="16" spans="1:8" ht="56.25">
      <c r="A16" s="6"/>
      <c r="B16" s="5" t="s">
        <v>138</v>
      </c>
      <c r="C16" s="5" t="s">
        <v>106</v>
      </c>
      <c r="D16" s="23">
        <v>83696.3</v>
      </c>
      <c r="E16" s="23">
        <v>0</v>
      </c>
      <c r="F16" s="23">
        <v>0</v>
      </c>
      <c r="G16" s="23">
        <v>0</v>
      </c>
      <c r="H16" s="23">
        <v>0</v>
      </c>
    </row>
    <row r="17" spans="1:8" ht="56.25">
      <c r="A17" s="6"/>
      <c r="B17" s="5" t="s">
        <v>137</v>
      </c>
      <c r="C17" s="5" t="s">
        <v>106</v>
      </c>
      <c r="D17" s="23">
        <v>30250</v>
      </c>
      <c r="E17" s="23">
        <f>(D17*5%)+D17</f>
        <v>31762.5</v>
      </c>
      <c r="F17" s="23">
        <f t="shared" ref="F17:H17" si="8">(E17*5%)+E17</f>
        <v>33350.625</v>
      </c>
      <c r="G17" s="23">
        <f t="shared" si="8"/>
        <v>35018.15625</v>
      </c>
      <c r="H17" s="23">
        <f t="shared" si="8"/>
        <v>36769.064062500001</v>
      </c>
    </row>
    <row r="18" spans="1:8" ht="56.25">
      <c r="A18" s="6"/>
      <c r="B18" s="5" t="s">
        <v>139</v>
      </c>
      <c r="C18" s="5" t="s">
        <v>106</v>
      </c>
      <c r="D18" s="23">
        <v>50000</v>
      </c>
      <c r="E18" s="23">
        <f t="shared" ref="E18:H19" si="9">(D18*5%)+D18</f>
        <v>52500</v>
      </c>
      <c r="F18" s="23">
        <f t="shared" si="9"/>
        <v>55125</v>
      </c>
      <c r="G18" s="23">
        <f t="shared" si="9"/>
        <v>57881.25</v>
      </c>
      <c r="H18" s="23">
        <f t="shared" si="9"/>
        <v>60775.3125</v>
      </c>
    </row>
    <row r="19" spans="1:8" ht="56.25">
      <c r="A19" s="6"/>
      <c r="B19" s="5" t="s">
        <v>140</v>
      </c>
      <c r="C19" s="5" t="s">
        <v>106</v>
      </c>
      <c r="D19" s="23">
        <v>13400</v>
      </c>
      <c r="E19" s="23">
        <f t="shared" si="9"/>
        <v>14070</v>
      </c>
      <c r="F19" s="23">
        <f t="shared" si="9"/>
        <v>14773.5</v>
      </c>
      <c r="G19" s="23">
        <f t="shared" si="9"/>
        <v>15512.174999999999</v>
      </c>
      <c r="H19" s="23">
        <f t="shared" si="9"/>
        <v>16287.783749999999</v>
      </c>
    </row>
    <row r="20" spans="1:8" ht="75">
      <c r="A20" s="6"/>
      <c r="B20" s="22" t="s">
        <v>61</v>
      </c>
      <c r="C20" s="26" t="s">
        <v>16</v>
      </c>
      <c r="D20" s="25">
        <f>D21</f>
        <v>9772</v>
      </c>
      <c r="E20" s="25">
        <f t="shared" ref="E20:H20" si="10">E21</f>
        <v>10260.6</v>
      </c>
      <c r="F20" s="25">
        <f t="shared" si="10"/>
        <v>10773.630000000001</v>
      </c>
      <c r="G20" s="25">
        <f t="shared" si="10"/>
        <v>11312.311500000002</v>
      </c>
      <c r="H20" s="25">
        <f t="shared" si="10"/>
        <v>11877.927075000001</v>
      </c>
    </row>
    <row r="21" spans="1:8" ht="73.5" customHeight="1">
      <c r="A21" s="6"/>
      <c r="B21" s="9" t="s">
        <v>147</v>
      </c>
      <c r="C21" s="5" t="s">
        <v>106</v>
      </c>
      <c r="D21" s="23">
        <v>9772</v>
      </c>
      <c r="E21" s="23">
        <f>(D21*5%)+D21</f>
        <v>10260.6</v>
      </c>
      <c r="F21" s="23">
        <f t="shared" ref="F21:H22" si="11">(E21*5%)+E21</f>
        <v>10773.630000000001</v>
      </c>
      <c r="G21" s="23">
        <f t="shared" si="11"/>
        <v>11312.311500000002</v>
      </c>
      <c r="H21" s="23">
        <f t="shared" si="11"/>
        <v>11877.927075000001</v>
      </c>
    </row>
    <row r="22" spans="1:8" ht="225">
      <c r="A22" s="6"/>
      <c r="B22" s="24" t="s">
        <v>66</v>
      </c>
      <c r="C22" s="5" t="s">
        <v>155</v>
      </c>
      <c r="D22" s="25">
        <v>0</v>
      </c>
      <c r="E22" s="25">
        <v>0</v>
      </c>
      <c r="F22" s="25">
        <f t="shared" si="11"/>
        <v>0</v>
      </c>
      <c r="G22" s="25">
        <f t="shared" si="11"/>
        <v>0</v>
      </c>
      <c r="H22" s="25">
        <f t="shared" si="11"/>
        <v>0</v>
      </c>
    </row>
    <row r="23" spans="1:8" ht="150">
      <c r="A23" s="6"/>
      <c r="B23" s="22" t="s">
        <v>68</v>
      </c>
      <c r="C23" s="8" t="s">
        <v>106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ht="150">
      <c r="A24" s="6"/>
      <c r="B24" s="24" t="s">
        <v>70</v>
      </c>
      <c r="C24" s="5" t="s">
        <v>162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1:8" ht="75">
      <c r="A25" s="6"/>
      <c r="B25" s="22" t="s">
        <v>74</v>
      </c>
      <c r="C25" s="26" t="s">
        <v>16</v>
      </c>
      <c r="D25" s="25">
        <f>D26+D29+D30</f>
        <v>30753.86</v>
      </c>
      <c r="E25" s="25">
        <f t="shared" ref="E25:H25" si="12">E26+E29+E30</f>
        <v>32291.553</v>
      </c>
      <c r="F25" s="25">
        <f t="shared" si="12"/>
        <v>33906.130649999999</v>
      </c>
      <c r="G25" s="25">
        <f t="shared" si="12"/>
        <v>35601.437182499998</v>
      </c>
      <c r="H25" s="25">
        <f t="shared" si="12"/>
        <v>37381.509041625002</v>
      </c>
    </row>
    <row r="26" spans="1:8" ht="168.75">
      <c r="A26" s="6" t="s">
        <v>104</v>
      </c>
      <c r="B26" s="5" t="s">
        <v>183</v>
      </c>
      <c r="C26" s="8" t="s">
        <v>106</v>
      </c>
      <c r="D26" s="23">
        <v>10453.86</v>
      </c>
      <c r="E26" s="23">
        <f>(D26*5%)+D26</f>
        <v>10976.553</v>
      </c>
      <c r="F26" s="23">
        <f t="shared" ref="F26:H26" si="13">(E26*5%)+E26</f>
        <v>11525.380649999999</v>
      </c>
      <c r="G26" s="23">
        <f t="shared" si="13"/>
        <v>12101.649682499999</v>
      </c>
      <c r="H26" s="23">
        <f t="shared" si="13"/>
        <v>12706.732166624999</v>
      </c>
    </row>
    <row r="27" spans="1:8" ht="86.25" customHeight="1">
      <c r="A27" s="21" t="s">
        <v>184</v>
      </c>
      <c r="B27" s="5" t="s">
        <v>181</v>
      </c>
      <c r="C27" s="8" t="s">
        <v>106</v>
      </c>
      <c r="D27" s="23">
        <v>9016.2999999999993</v>
      </c>
      <c r="E27" s="23">
        <f t="shared" ref="E27:H30" si="14">(D27*5%)+D27</f>
        <v>9467.1149999999998</v>
      </c>
      <c r="F27" s="23">
        <f t="shared" si="14"/>
        <v>9940.4707500000004</v>
      </c>
      <c r="G27" s="23">
        <f t="shared" si="14"/>
        <v>10437.4942875</v>
      </c>
      <c r="H27" s="23">
        <f t="shared" si="14"/>
        <v>10959.369001875</v>
      </c>
    </row>
    <row r="28" spans="1:8" ht="74.25" customHeight="1">
      <c r="A28" s="21" t="s">
        <v>185</v>
      </c>
      <c r="B28" s="5" t="s">
        <v>182</v>
      </c>
      <c r="C28" s="8" t="s">
        <v>106</v>
      </c>
      <c r="D28" s="23">
        <v>1437.56</v>
      </c>
      <c r="E28" s="23">
        <f t="shared" si="14"/>
        <v>1509.4379999999999</v>
      </c>
      <c r="F28" s="23">
        <f t="shared" si="14"/>
        <v>1584.9098999999999</v>
      </c>
      <c r="G28" s="23">
        <f t="shared" si="14"/>
        <v>1664.1553949999998</v>
      </c>
      <c r="H28" s="23">
        <f t="shared" si="14"/>
        <v>1747.3631647499997</v>
      </c>
    </row>
    <row r="29" spans="1:8" ht="63" customHeight="1">
      <c r="A29" s="6" t="s">
        <v>105</v>
      </c>
      <c r="B29" s="5" t="s">
        <v>167</v>
      </c>
      <c r="C29" s="5" t="s">
        <v>106</v>
      </c>
      <c r="D29" s="23">
        <v>20000</v>
      </c>
      <c r="E29" s="23">
        <f t="shared" si="14"/>
        <v>21000</v>
      </c>
      <c r="F29" s="23">
        <f t="shared" si="14"/>
        <v>22050</v>
      </c>
      <c r="G29" s="23">
        <f t="shared" si="14"/>
        <v>23152.5</v>
      </c>
      <c r="H29" s="23">
        <f t="shared" si="14"/>
        <v>24310.125</v>
      </c>
    </row>
    <row r="30" spans="1:8" ht="56.25">
      <c r="A30" s="6" t="s">
        <v>170</v>
      </c>
      <c r="B30" s="5" t="s">
        <v>168</v>
      </c>
      <c r="C30" s="5" t="s">
        <v>106</v>
      </c>
      <c r="D30" s="23">
        <v>300</v>
      </c>
      <c r="E30" s="23">
        <f t="shared" si="14"/>
        <v>315</v>
      </c>
      <c r="F30" s="23">
        <f t="shared" si="14"/>
        <v>330.75</v>
      </c>
      <c r="G30" s="23">
        <f t="shared" si="14"/>
        <v>347.28750000000002</v>
      </c>
      <c r="H30" s="23">
        <f t="shared" si="14"/>
        <v>364.65187500000002</v>
      </c>
    </row>
  </sheetData>
  <mergeCells count="6">
    <mergeCell ref="E1:H1"/>
    <mergeCell ref="B2:H2"/>
    <mergeCell ref="A4:A5"/>
    <mergeCell ref="C4:C5"/>
    <mergeCell ref="D4:H4"/>
    <mergeCell ref="B4:B5"/>
  </mergeCells>
  <pageMargins left="0.70866141732283472" right="0.70866141732283472" top="0.74803149606299213" bottom="0.74803149606299213" header="0.31496062992125984" footer="0.31496062992125984"/>
  <pageSetup paperSize="9" scale="84" fitToHeight="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view="pageBreakPreview" zoomScale="60" zoomScaleNormal="100" workbookViewId="0">
      <selection activeCell="E10" sqref="E10"/>
    </sheetView>
  </sheetViews>
  <sheetFormatPr defaultRowHeight="15"/>
  <cols>
    <col min="1" max="1" width="8.28515625" customWidth="1"/>
    <col min="2" max="2" width="33.140625" customWidth="1"/>
    <col min="3" max="3" width="27.7109375" customWidth="1"/>
    <col min="4" max="5" width="16.140625" customWidth="1"/>
    <col min="6" max="7" width="16.5703125" customWidth="1"/>
    <col min="8" max="8" width="16.7109375" customWidth="1"/>
    <col min="9" max="9" width="16.5703125" customWidth="1"/>
  </cols>
  <sheetData>
    <row r="1" spans="1:9" ht="60" customHeight="1">
      <c r="A1" s="1"/>
      <c r="E1" s="36" t="s">
        <v>187</v>
      </c>
      <c r="F1" s="36"/>
      <c r="G1" s="36"/>
      <c r="H1" s="36"/>
      <c r="I1" s="36"/>
    </row>
    <row r="2" spans="1:9" ht="51" customHeight="1">
      <c r="A2" s="60" t="s">
        <v>188</v>
      </c>
      <c r="B2" s="60"/>
      <c r="C2" s="60"/>
      <c r="D2" s="60"/>
      <c r="E2" s="60"/>
      <c r="F2" s="60"/>
      <c r="G2" s="60"/>
      <c r="H2" s="60"/>
      <c r="I2" s="60"/>
    </row>
    <row r="3" spans="1:9" ht="39" customHeight="1">
      <c r="A3" s="61" t="s">
        <v>30</v>
      </c>
      <c r="B3" s="61" t="s">
        <v>17</v>
      </c>
      <c r="C3" s="61" t="s">
        <v>18</v>
      </c>
      <c r="D3" s="61" t="s">
        <v>19</v>
      </c>
      <c r="E3" s="61"/>
      <c r="F3" s="61"/>
      <c r="G3" s="61"/>
      <c r="H3" s="61"/>
      <c r="I3" s="61"/>
    </row>
    <row r="4" spans="1:9" ht="35.25" customHeight="1">
      <c r="A4" s="61"/>
      <c r="B4" s="61"/>
      <c r="C4" s="61"/>
      <c r="D4" s="27" t="s">
        <v>20</v>
      </c>
      <c r="E4" s="27">
        <v>2016</v>
      </c>
      <c r="F4" s="27">
        <v>2017</v>
      </c>
      <c r="G4" s="27">
        <v>2018</v>
      </c>
      <c r="H4" s="27">
        <v>2019</v>
      </c>
      <c r="I4" s="27">
        <v>2020</v>
      </c>
    </row>
    <row r="5" spans="1:9" ht="18.75">
      <c r="A5" s="62" t="s">
        <v>104</v>
      </c>
      <c r="B5" s="59" t="s">
        <v>177</v>
      </c>
      <c r="C5" s="28" t="s">
        <v>16</v>
      </c>
      <c r="D5" s="32"/>
      <c r="E5" s="33"/>
      <c r="F5" s="33"/>
      <c r="G5" s="33"/>
      <c r="H5" s="33"/>
      <c r="I5" s="33"/>
    </row>
    <row r="6" spans="1:9" ht="36" customHeight="1">
      <c r="A6" s="62"/>
      <c r="B6" s="59"/>
      <c r="C6" s="29" t="s">
        <v>21</v>
      </c>
      <c r="D6" s="34">
        <f>E6+F6+G6+H6+I6</f>
        <v>966558.78500000003</v>
      </c>
      <c r="E6" s="35">
        <f>E8+E9+E10+E11</f>
        <v>243472.15999999997</v>
      </c>
      <c r="F6" s="35">
        <f t="shared" ref="F6:I6" si="0">F8+F9+F10+F11</f>
        <v>167764.65299999999</v>
      </c>
      <c r="G6" s="35">
        <f t="shared" si="0"/>
        <v>176152.886</v>
      </c>
      <c r="H6" s="35">
        <f t="shared" si="0"/>
        <v>184960.53000000003</v>
      </c>
      <c r="I6" s="35">
        <f t="shared" si="0"/>
        <v>194208.55599999998</v>
      </c>
    </row>
    <row r="7" spans="1:9" ht="21.75" customHeight="1">
      <c r="A7" s="62"/>
      <c r="B7" s="59"/>
      <c r="C7" s="30" t="s">
        <v>22</v>
      </c>
      <c r="D7" s="34"/>
      <c r="E7" s="33"/>
      <c r="F7" s="33"/>
      <c r="G7" s="33"/>
      <c r="H7" s="33"/>
      <c r="I7" s="33"/>
    </row>
    <row r="8" spans="1:9" ht="56.25" customHeight="1">
      <c r="A8" s="62"/>
      <c r="B8" s="59"/>
      <c r="C8" s="30" t="s">
        <v>23</v>
      </c>
      <c r="D8" s="34">
        <f t="shared" ref="D8:D13" si="1">E8+F8+G8+H8+I8</f>
        <v>966558.78500000003</v>
      </c>
      <c r="E8" s="33">
        <f>E17+E26+E35+E44+E53+E62+E71+E80+E89+E98</f>
        <v>243472.15999999997</v>
      </c>
      <c r="F8" s="33">
        <f t="shared" ref="F8:I8" si="2">F17+F26+F35+F44+F53+F62+F71+F80+F89+F98</f>
        <v>167764.65299999999</v>
      </c>
      <c r="G8" s="33">
        <f t="shared" si="2"/>
        <v>176152.886</v>
      </c>
      <c r="H8" s="33">
        <f>H17+H26+H35+H44+H53+H62+H71+H80+H89+H98</f>
        <v>184960.53000000003</v>
      </c>
      <c r="I8" s="33">
        <f t="shared" si="2"/>
        <v>194208.55599999998</v>
      </c>
    </row>
    <row r="9" spans="1:9" ht="57.75" customHeight="1">
      <c r="A9" s="62"/>
      <c r="B9" s="59"/>
      <c r="C9" s="30" t="s">
        <v>24</v>
      </c>
      <c r="D9" s="34">
        <f t="shared" si="1"/>
        <v>0</v>
      </c>
      <c r="E9" s="33">
        <f t="shared" ref="E9:I13" si="3">E18+E27+E36+E45+E54+E63+E72+E81+E90+E99</f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</row>
    <row r="10" spans="1:9" ht="63.75" customHeight="1">
      <c r="A10" s="62"/>
      <c r="B10" s="59"/>
      <c r="C10" s="30" t="s">
        <v>25</v>
      </c>
      <c r="D10" s="34">
        <f t="shared" si="1"/>
        <v>0</v>
      </c>
      <c r="E10" s="33">
        <f t="shared" si="3"/>
        <v>0</v>
      </c>
      <c r="F10" s="33">
        <f t="shared" si="3"/>
        <v>0</v>
      </c>
      <c r="G10" s="33">
        <f t="shared" si="3"/>
        <v>0</v>
      </c>
      <c r="H10" s="33">
        <f t="shared" si="3"/>
        <v>0</v>
      </c>
      <c r="I10" s="33">
        <f t="shared" si="3"/>
        <v>0</v>
      </c>
    </row>
    <row r="11" spans="1:9" ht="114" customHeight="1">
      <c r="A11" s="62"/>
      <c r="B11" s="59"/>
      <c r="C11" s="30" t="s">
        <v>26</v>
      </c>
      <c r="D11" s="34">
        <f t="shared" si="1"/>
        <v>0</v>
      </c>
      <c r="E11" s="33">
        <f>E20+E29+E38+E47+E56+E65+E74+E83+E92+E101</f>
        <v>0</v>
      </c>
      <c r="F11" s="33">
        <f t="shared" ref="F11:I11" si="4">F20+F29+F38+F47+F56+F65+F74+F83+F92+F101</f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</row>
    <row r="12" spans="1:9" ht="40.5" customHeight="1">
      <c r="A12" s="62"/>
      <c r="B12" s="59"/>
      <c r="C12" s="29" t="s">
        <v>27</v>
      </c>
      <c r="D12" s="34">
        <f t="shared" si="1"/>
        <v>0</v>
      </c>
      <c r="E12" s="33">
        <f t="shared" si="3"/>
        <v>0</v>
      </c>
      <c r="F12" s="33">
        <f t="shared" si="3"/>
        <v>0</v>
      </c>
      <c r="G12" s="33">
        <f t="shared" si="3"/>
        <v>0</v>
      </c>
      <c r="H12" s="33">
        <f t="shared" si="3"/>
        <v>0</v>
      </c>
      <c r="I12" s="33">
        <f t="shared" si="3"/>
        <v>0</v>
      </c>
    </row>
    <row r="13" spans="1:9" ht="45" customHeight="1">
      <c r="A13" s="62"/>
      <c r="B13" s="59"/>
      <c r="C13" s="29" t="s">
        <v>28</v>
      </c>
      <c r="D13" s="34">
        <f t="shared" si="1"/>
        <v>0</v>
      </c>
      <c r="E13" s="33">
        <f t="shared" si="3"/>
        <v>0</v>
      </c>
      <c r="F13" s="33">
        <f t="shared" si="3"/>
        <v>0</v>
      </c>
      <c r="G13" s="33">
        <f t="shared" si="3"/>
        <v>0</v>
      </c>
      <c r="H13" s="33">
        <f t="shared" si="3"/>
        <v>0</v>
      </c>
      <c r="I13" s="33">
        <f t="shared" si="3"/>
        <v>0</v>
      </c>
    </row>
    <row r="14" spans="1:9" ht="18.75">
      <c r="A14" s="58" t="s">
        <v>184</v>
      </c>
      <c r="B14" s="59" t="s">
        <v>31</v>
      </c>
      <c r="C14" s="28" t="s">
        <v>16</v>
      </c>
      <c r="D14" s="34">
        <f>E14+F14+G14+H14+I14</f>
        <v>116038.25599999999</v>
      </c>
      <c r="E14" s="35">
        <f>E15+E21+E22</f>
        <v>21000</v>
      </c>
      <c r="F14" s="35">
        <f t="shared" ref="F14:I14" si="5">F15+F21+F22</f>
        <v>22050</v>
      </c>
      <c r="G14" s="35">
        <f t="shared" si="5"/>
        <v>23152.5</v>
      </c>
      <c r="H14" s="35">
        <f t="shared" si="5"/>
        <v>24310.125</v>
      </c>
      <c r="I14" s="35">
        <f t="shared" si="5"/>
        <v>25525.631000000001</v>
      </c>
    </row>
    <row r="15" spans="1:9" ht="47.25" customHeight="1">
      <c r="A15" s="58"/>
      <c r="B15" s="59"/>
      <c r="C15" s="29" t="s">
        <v>21</v>
      </c>
      <c r="D15" s="34">
        <f t="shared" ref="D15:D22" si="6">E15+F15+G15+H15+I15</f>
        <v>116038.25599999999</v>
      </c>
      <c r="E15" s="33">
        <f>E17+E18+E19+E20</f>
        <v>21000</v>
      </c>
      <c r="F15" s="33">
        <f t="shared" ref="F15:I15" si="7">F17+F18+F19+F20</f>
        <v>22050</v>
      </c>
      <c r="G15" s="33">
        <f t="shared" si="7"/>
        <v>23152.5</v>
      </c>
      <c r="H15" s="33">
        <f t="shared" si="7"/>
        <v>24310.125</v>
      </c>
      <c r="I15" s="33">
        <f t="shared" si="7"/>
        <v>25525.631000000001</v>
      </c>
    </row>
    <row r="16" spans="1:9" ht="18.75">
      <c r="A16" s="58"/>
      <c r="B16" s="59"/>
      <c r="C16" s="30" t="s">
        <v>22</v>
      </c>
      <c r="D16" s="34"/>
      <c r="E16" s="33"/>
      <c r="F16" s="33"/>
      <c r="G16" s="33"/>
      <c r="H16" s="33"/>
      <c r="I16" s="33"/>
    </row>
    <row r="17" spans="1:9" ht="66" customHeight="1">
      <c r="A17" s="58"/>
      <c r="B17" s="59"/>
      <c r="C17" s="30" t="s">
        <v>23</v>
      </c>
      <c r="D17" s="34">
        <f t="shared" si="6"/>
        <v>116038.25599999999</v>
      </c>
      <c r="E17" s="33">
        <v>21000</v>
      </c>
      <c r="F17" s="33">
        <v>22050</v>
      </c>
      <c r="G17" s="33">
        <v>23152.5</v>
      </c>
      <c r="H17" s="33">
        <v>24310.125</v>
      </c>
      <c r="I17" s="33">
        <v>25525.631000000001</v>
      </c>
    </row>
    <row r="18" spans="1:9" ht="57" customHeight="1">
      <c r="A18" s="58"/>
      <c r="B18" s="59"/>
      <c r="C18" s="30" t="s">
        <v>24</v>
      </c>
      <c r="D18" s="34">
        <f t="shared" si="6"/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ht="60.75" customHeight="1">
      <c r="A19" s="58"/>
      <c r="B19" s="59"/>
      <c r="C19" s="30" t="s">
        <v>25</v>
      </c>
      <c r="D19" s="34">
        <f t="shared" si="6"/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ht="81" customHeight="1">
      <c r="A20" s="58"/>
      <c r="B20" s="59"/>
      <c r="C20" s="30" t="s">
        <v>26</v>
      </c>
      <c r="D20" s="34">
        <f t="shared" si="6"/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ht="97.5" customHeight="1">
      <c r="A21" s="58"/>
      <c r="B21" s="59"/>
      <c r="C21" s="29" t="s">
        <v>27</v>
      </c>
      <c r="D21" s="34">
        <f t="shared" si="6"/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ht="42" customHeight="1">
      <c r="A22" s="58"/>
      <c r="B22" s="59"/>
      <c r="C22" s="29" t="s">
        <v>29</v>
      </c>
      <c r="D22" s="34">
        <f t="shared" si="6"/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ht="18.75">
      <c r="A23" s="58" t="s">
        <v>185</v>
      </c>
      <c r="B23" s="59" t="s">
        <v>38</v>
      </c>
      <c r="C23" s="28" t="s">
        <v>16</v>
      </c>
      <c r="D23" s="34">
        <f>E23+F23+G23+H23+I23</f>
        <v>0</v>
      </c>
      <c r="E23" s="35">
        <f>E24+E30+E31</f>
        <v>0</v>
      </c>
      <c r="F23" s="35">
        <f t="shared" ref="F23:I23" si="8">F24+F30+F31</f>
        <v>0</v>
      </c>
      <c r="G23" s="35">
        <f t="shared" si="8"/>
        <v>0</v>
      </c>
      <c r="H23" s="35">
        <f t="shared" si="8"/>
        <v>0</v>
      </c>
      <c r="I23" s="35">
        <f t="shared" si="8"/>
        <v>0</v>
      </c>
    </row>
    <row r="24" spans="1:9" ht="50.25" customHeight="1">
      <c r="A24" s="58"/>
      <c r="B24" s="59"/>
      <c r="C24" s="29" t="s">
        <v>21</v>
      </c>
      <c r="D24" s="34">
        <f t="shared" ref="D24:D31" si="9">E24+F24+G24+H24+I24</f>
        <v>0</v>
      </c>
      <c r="E24" s="33">
        <f>E26+E27+E28+E29</f>
        <v>0</v>
      </c>
      <c r="F24" s="33">
        <f t="shared" ref="F24:I24" si="10">F26+F27+F28+F29</f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</row>
    <row r="25" spans="1:9" ht="18.75">
      <c r="A25" s="58"/>
      <c r="B25" s="59"/>
      <c r="C25" s="30" t="s">
        <v>22</v>
      </c>
      <c r="D25" s="34"/>
      <c r="E25" s="33"/>
      <c r="F25" s="33"/>
      <c r="G25" s="33"/>
      <c r="H25" s="33"/>
      <c r="I25" s="33"/>
    </row>
    <row r="26" spans="1:9" ht="66.75" customHeight="1">
      <c r="A26" s="58"/>
      <c r="B26" s="59"/>
      <c r="C26" s="30" t="s">
        <v>23</v>
      </c>
      <c r="D26" s="34">
        <f t="shared" si="9"/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ht="63.75" customHeight="1">
      <c r="A27" s="58"/>
      <c r="B27" s="59"/>
      <c r="C27" s="30" t="s">
        <v>24</v>
      </c>
      <c r="D27" s="34">
        <f t="shared" si="9"/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63.75" customHeight="1">
      <c r="A28" s="58"/>
      <c r="B28" s="59"/>
      <c r="C28" s="30" t="s">
        <v>25</v>
      </c>
      <c r="D28" s="34">
        <f t="shared" si="9"/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ht="80.25" customHeight="1">
      <c r="A29" s="58"/>
      <c r="B29" s="59"/>
      <c r="C29" s="30" t="s">
        <v>26</v>
      </c>
      <c r="D29" s="34">
        <f t="shared" si="9"/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ht="100.5" customHeight="1">
      <c r="A30" s="58"/>
      <c r="B30" s="59"/>
      <c r="C30" s="29" t="s">
        <v>27</v>
      </c>
      <c r="D30" s="34">
        <f t="shared" si="9"/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ht="37.5">
      <c r="A31" s="58"/>
      <c r="B31" s="59"/>
      <c r="C31" s="29" t="s">
        <v>29</v>
      </c>
      <c r="D31" s="34">
        <f t="shared" si="9"/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1:9" ht="18.75">
      <c r="A32" s="58" t="s">
        <v>189</v>
      </c>
      <c r="B32" s="59" t="s">
        <v>43</v>
      </c>
      <c r="C32" s="28" t="s">
        <v>16</v>
      </c>
      <c r="D32" s="34">
        <f>E32+F32+G32+H32+I32</f>
        <v>25417.904000000002</v>
      </c>
      <c r="E32" s="35">
        <f>E33+E39+E40</f>
        <v>4600</v>
      </c>
      <c r="F32" s="35">
        <f t="shared" ref="F32:I32" si="11">F33+F39+F40</f>
        <v>4830</v>
      </c>
      <c r="G32" s="35">
        <f t="shared" si="11"/>
        <v>5071.5</v>
      </c>
      <c r="H32" s="35">
        <f t="shared" si="11"/>
        <v>5325.0749999999998</v>
      </c>
      <c r="I32" s="35">
        <f t="shared" si="11"/>
        <v>5591.3289999999997</v>
      </c>
    </row>
    <row r="33" spans="1:9" ht="45.75" customHeight="1">
      <c r="A33" s="58"/>
      <c r="B33" s="59"/>
      <c r="C33" s="29" t="s">
        <v>21</v>
      </c>
      <c r="D33" s="34">
        <f t="shared" ref="D33:D40" si="12">E33+F33+G33+H33+I33</f>
        <v>25417.904000000002</v>
      </c>
      <c r="E33" s="33">
        <f>E35+E36+E37+E38</f>
        <v>4600</v>
      </c>
      <c r="F33" s="33">
        <f t="shared" ref="F33:I33" si="13">F35+F36+F37+F38</f>
        <v>4830</v>
      </c>
      <c r="G33" s="33">
        <f t="shared" si="13"/>
        <v>5071.5</v>
      </c>
      <c r="H33" s="33">
        <f t="shared" si="13"/>
        <v>5325.0749999999998</v>
      </c>
      <c r="I33" s="33">
        <f t="shared" si="13"/>
        <v>5591.3289999999997</v>
      </c>
    </row>
    <row r="34" spans="1:9" ht="24" customHeight="1">
      <c r="A34" s="58"/>
      <c r="B34" s="59"/>
      <c r="C34" s="30" t="s">
        <v>22</v>
      </c>
      <c r="D34" s="34"/>
      <c r="E34" s="33"/>
      <c r="F34" s="33"/>
      <c r="G34" s="33"/>
      <c r="H34" s="33"/>
      <c r="I34" s="33"/>
    </row>
    <row r="35" spans="1:9" ht="66.75" customHeight="1">
      <c r="A35" s="58"/>
      <c r="B35" s="59"/>
      <c r="C35" s="30" t="s">
        <v>23</v>
      </c>
      <c r="D35" s="34">
        <f t="shared" si="12"/>
        <v>25417.904000000002</v>
      </c>
      <c r="E35" s="33">
        <v>4600</v>
      </c>
      <c r="F35" s="33">
        <v>4830</v>
      </c>
      <c r="G35" s="33">
        <v>5071.5</v>
      </c>
      <c r="H35" s="33">
        <v>5325.0749999999998</v>
      </c>
      <c r="I35" s="33">
        <v>5591.3289999999997</v>
      </c>
    </row>
    <row r="36" spans="1:9" ht="63.75" customHeight="1">
      <c r="A36" s="58"/>
      <c r="B36" s="59"/>
      <c r="C36" s="30" t="s">
        <v>24</v>
      </c>
      <c r="D36" s="34">
        <f t="shared" si="12"/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ht="63.75" customHeight="1">
      <c r="A37" s="58"/>
      <c r="B37" s="59"/>
      <c r="C37" s="30" t="s">
        <v>25</v>
      </c>
      <c r="D37" s="34">
        <f t="shared" si="12"/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</row>
    <row r="38" spans="1:9" ht="80.25" customHeight="1">
      <c r="A38" s="58"/>
      <c r="B38" s="59"/>
      <c r="C38" s="30" t="s">
        <v>26</v>
      </c>
      <c r="D38" s="34">
        <f t="shared" si="12"/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</row>
    <row r="39" spans="1:9" ht="100.5" customHeight="1">
      <c r="A39" s="58"/>
      <c r="B39" s="59"/>
      <c r="C39" s="29" t="s">
        <v>27</v>
      </c>
      <c r="D39" s="34">
        <f t="shared" si="12"/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</row>
    <row r="40" spans="1:9" ht="37.5">
      <c r="A40" s="58"/>
      <c r="B40" s="59"/>
      <c r="C40" s="29" t="s">
        <v>29</v>
      </c>
      <c r="D40" s="34">
        <f t="shared" si="12"/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 ht="18.75">
      <c r="A41" s="58" t="s">
        <v>190</v>
      </c>
      <c r="B41" s="59" t="s">
        <v>48</v>
      </c>
      <c r="C41" s="28" t="s">
        <v>16</v>
      </c>
      <c r="D41" s="34">
        <f>E41+F41+G41+H41+I41</f>
        <v>0</v>
      </c>
      <c r="E41" s="35">
        <f>E42+E48+E49</f>
        <v>0</v>
      </c>
      <c r="F41" s="35">
        <f t="shared" ref="F41:I41" si="14">F42+F48+F49</f>
        <v>0</v>
      </c>
      <c r="G41" s="35">
        <f t="shared" si="14"/>
        <v>0</v>
      </c>
      <c r="H41" s="35">
        <f t="shared" si="14"/>
        <v>0</v>
      </c>
      <c r="I41" s="35">
        <f t="shared" si="14"/>
        <v>0</v>
      </c>
    </row>
    <row r="42" spans="1:9" ht="48" customHeight="1">
      <c r="A42" s="58"/>
      <c r="B42" s="59"/>
      <c r="C42" s="29" t="s">
        <v>21</v>
      </c>
      <c r="D42" s="34">
        <f t="shared" ref="D42:D49" si="15">E42+F42+G42+H42+I42</f>
        <v>0</v>
      </c>
      <c r="E42" s="33">
        <f>E44+E45+E46+E47</f>
        <v>0</v>
      </c>
      <c r="F42" s="33">
        <f t="shared" ref="F42:I42" si="16">F44+F45+F46+F47</f>
        <v>0</v>
      </c>
      <c r="G42" s="33">
        <f t="shared" si="16"/>
        <v>0</v>
      </c>
      <c r="H42" s="33">
        <f t="shared" si="16"/>
        <v>0</v>
      </c>
      <c r="I42" s="33">
        <f t="shared" si="16"/>
        <v>0</v>
      </c>
    </row>
    <row r="43" spans="1:9" ht="18.75">
      <c r="A43" s="58"/>
      <c r="B43" s="59"/>
      <c r="C43" s="30" t="s">
        <v>22</v>
      </c>
      <c r="D43" s="34">
        <f t="shared" si="15"/>
        <v>0</v>
      </c>
      <c r="E43" s="33"/>
      <c r="F43" s="33"/>
      <c r="G43" s="33"/>
      <c r="H43" s="33"/>
      <c r="I43" s="33"/>
    </row>
    <row r="44" spans="1:9" ht="66.75" customHeight="1">
      <c r="A44" s="58"/>
      <c r="B44" s="59"/>
      <c r="C44" s="30" t="s">
        <v>23</v>
      </c>
      <c r="D44" s="34">
        <f t="shared" si="15"/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</row>
    <row r="45" spans="1:9" ht="63.75" customHeight="1">
      <c r="A45" s="58"/>
      <c r="B45" s="59"/>
      <c r="C45" s="30" t="s">
        <v>24</v>
      </c>
      <c r="D45" s="34">
        <f t="shared" si="15"/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</row>
    <row r="46" spans="1:9" ht="63.75" customHeight="1">
      <c r="A46" s="58"/>
      <c r="B46" s="59"/>
      <c r="C46" s="30" t="s">
        <v>25</v>
      </c>
      <c r="D46" s="34">
        <f t="shared" si="15"/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</row>
    <row r="47" spans="1:9" ht="80.25" customHeight="1">
      <c r="A47" s="58"/>
      <c r="B47" s="59"/>
      <c r="C47" s="30" t="s">
        <v>26</v>
      </c>
      <c r="D47" s="34">
        <f t="shared" si="15"/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 ht="100.5" customHeight="1">
      <c r="A48" s="58"/>
      <c r="B48" s="59"/>
      <c r="C48" s="29" t="s">
        <v>27</v>
      </c>
      <c r="D48" s="34">
        <f t="shared" si="15"/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</row>
    <row r="49" spans="1:9" ht="37.5">
      <c r="A49" s="58"/>
      <c r="B49" s="59"/>
      <c r="C49" s="29" t="s">
        <v>29</v>
      </c>
      <c r="D49" s="34">
        <f t="shared" si="15"/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</row>
    <row r="50" spans="1:9" ht="18.75">
      <c r="A50" s="58" t="s">
        <v>191</v>
      </c>
      <c r="B50" s="59" t="s">
        <v>52</v>
      </c>
      <c r="C50" s="28" t="s">
        <v>16</v>
      </c>
      <c r="D50" s="34">
        <f>E50+F50+G50+H50+I50</f>
        <v>601171.66599999997</v>
      </c>
      <c r="E50" s="35">
        <f>E51+E57+E58</f>
        <v>177346.3</v>
      </c>
      <c r="F50" s="35">
        <f t="shared" ref="F50:I50" si="17">F51+F57+F58</f>
        <v>98332.5</v>
      </c>
      <c r="G50" s="35">
        <f t="shared" si="17"/>
        <v>103249.125</v>
      </c>
      <c r="H50" s="35">
        <f t="shared" si="17"/>
        <v>108411.58100000001</v>
      </c>
      <c r="I50" s="35">
        <f t="shared" si="17"/>
        <v>113832.16</v>
      </c>
    </row>
    <row r="51" spans="1:9" ht="43.5" customHeight="1">
      <c r="A51" s="58"/>
      <c r="B51" s="59"/>
      <c r="C51" s="29" t="s">
        <v>21</v>
      </c>
      <c r="D51" s="34">
        <f t="shared" ref="D51:D58" si="18">E51+F51+G51+H51+I51</f>
        <v>601171.66599999997</v>
      </c>
      <c r="E51" s="33">
        <f>E53+E54+E55+E56</f>
        <v>177346.3</v>
      </c>
      <c r="F51" s="33">
        <f t="shared" ref="F51:I51" si="19">F53+F54+F55+F56</f>
        <v>98332.5</v>
      </c>
      <c r="G51" s="33">
        <f t="shared" si="19"/>
        <v>103249.125</v>
      </c>
      <c r="H51" s="33">
        <f t="shared" si="19"/>
        <v>108411.58100000001</v>
      </c>
      <c r="I51" s="33">
        <f t="shared" si="19"/>
        <v>113832.16</v>
      </c>
    </row>
    <row r="52" spans="1:9" ht="18.75">
      <c r="A52" s="58"/>
      <c r="B52" s="59"/>
      <c r="C52" s="30" t="s">
        <v>22</v>
      </c>
      <c r="D52" s="34"/>
      <c r="E52" s="33"/>
      <c r="F52" s="33"/>
      <c r="G52" s="33"/>
      <c r="H52" s="33"/>
      <c r="I52" s="33"/>
    </row>
    <row r="53" spans="1:9" ht="66.75" customHeight="1">
      <c r="A53" s="58"/>
      <c r="B53" s="59"/>
      <c r="C53" s="30" t="s">
        <v>23</v>
      </c>
      <c r="D53" s="34">
        <f t="shared" si="18"/>
        <v>601171.66599999997</v>
      </c>
      <c r="E53" s="33">
        <v>177346.3</v>
      </c>
      <c r="F53" s="33">
        <v>98332.5</v>
      </c>
      <c r="G53" s="33">
        <v>103249.125</v>
      </c>
      <c r="H53" s="33">
        <v>108411.58100000001</v>
      </c>
      <c r="I53" s="33">
        <v>113832.16</v>
      </c>
    </row>
    <row r="54" spans="1:9" ht="63.75" customHeight="1">
      <c r="A54" s="58"/>
      <c r="B54" s="59"/>
      <c r="C54" s="30" t="s">
        <v>24</v>
      </c>
      <c r="D54" s="34">
        <f t="shared" si="18"/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</row>
    <row r="55" spans="1:9" ht="63.75" customHeight="1">
      <c r="A55" s="58"/>
      <c r="B55" s="59"/>
      <c r="C55" s="30" t="s">
        <v>25</v>
      </c>
      <c r="D55" s="34">
        <f t="shared" si="18"/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</row>
    <row r="56" spans="1:9" ht="80.25" customHeight="1">
      <c r="A56" s="58"/>
      <c r="B56" s="59"/>
      <c r="C56" s="30" t="s">
        <v>26</v>
      </c>
      <c r="D56" s="34">
        <f t="shared" si="18"/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</row>
    <row r="57" spans="1:9" ht="100.5" customHeight="1">
      <c r="A57" s="58"/>
      <c r="B57" s="59"/>
      <c r="C57" s="29" t="s">
        <v>27</v>
      </c>
      <c r="D57" s="34">
        <f t="shared" si="18"/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ht="37.5">
      <c r="A58" s="58"/>
      <c r="B58" s="59"/>
      <c r="C58" s="29" t="s">
        <v>29</v>
      </c>
      <c r="D58" s="34">
        <f t="shared" si="18"/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</row>
    <row r="59" spans="1:9" ht="27.75" customHeight="1">
      <c r="A59" s="58" t="s">
        <v>192</v>
      </c>
      <c r="B59" s="59" t="s">
        <v>61</v>
      </c>
      <c r="C59" s="28" t="s">
        <v>16</v>
      </c>
      <c r="D59" s="34">
        <f>E59+F59+G59+H59+I59</f>
        <v>53996.468999999997</v>
      </c>
      <c r="E59" s="35">
        <f>E60+E66+E67</f>
        <v>9772</v>
      </c>
      <c r="F59" s="35">
        <f t="shared" ref="F59:I59" si="20">F60+F66+F67</f>
        <v>10260.6</v>
      </c>
      <c r="G59" s="35">
        <f t="shared" si="20"/>
        <v>10773.63</v>
      </c>
      <c r="H59" s="35">
        <f t="shared" si="20"/>
        <v>11312.312</v>
      </c>
      <c r="I59" s="35">
        <f t="shared" si="20"/>
        <v>11877.927</v>
      </c>
    </row>
    <row r="60" spans="1:9" ht="48.75" customHeight="1">
      <c r="A60" s="58"/>
      <c r="B60" s="59"/>
      <c r="C60" s="29" t="s">
        <v>21</v>
      </c>
      <c r="D60" s="34">
        <f t="shared" ref="D60:D67" si="21">E60+F60+G60+H60+I60</f>
        <v>53996.468999999997</v>
      </c>
      <c r="E60" s="33">
        <f>E62+E63+E64+E65</f>
        <v>9772</v>
      </c>
      <c r="F60" s="33">
        <f t="shared" ref="F60:I60" si="22">F62+F63+F64+F65</f>
        <v>10260.6</v>
      </c>
      <c r="G60" s="33">
        <f t="shared" si="22"/>
        <v>10773.63</v>
      </c>
      <c r="H60" s="33">
        <f t="shared" si="22"/>
        <v>11312.312</v>
      </c>
      <c r="I60" s="33">
        <f t="shared" si="22"/>
        <v>11877.927</v>
      </c>
    </row>
    <row r="61" spans="1:9" ht="18.75">
      <c r="A61" s="58"/>
      <c r="B61" s="59"/>
      <c r="C61" s="30" t="s">
        <v>22</v>
      </c>
      <c r="D61" s="34"/>
      <c r="E61" s="33"/>
      <c r="F61" s="33"/>
      <c r="G61" s="33"/>
      <c r="H61" s="33"/>
      <c r="I61" s="33"/>
    </row>
    <row r="62" spans="1:9" ht="66.75" customHeight="1">
      <c r="A62" s="58"/>
      <c r="B62" s="59"/>
      <c r="C62" s="30" t="s">
        <v>23</v>
      </c>
      <c r="D62" s="34">
        <f t="shared" si="21"/>
        <v>53996.468999999997</v>
      </c>
      <c r="E62" s="33">
        <v>9772</v>
      </c>
      <c r="F62" s="33">
        <v>10260.6</v>
      </c>
      <c r="G62" s="33">
        <v>10773.63</v>
      </c>
      <c r="H62" s="33">
        <v>11312.312</v>
      </c>
      <c r="I62" s="33">
        <v>11877.927</v>
      </c>
    </row>
    <row r="63" spans="1:9" ht="63.75" customHeight="1">
      <c r="A63" s="58"/>
      <c r="B63" s="59"/>
      <c r="C63" s="30" t="s">
        <v>24</v>
      </c>
      <c r="D63" s="34">
        <f t="shared" si="21"/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</row>
    <row r="64" spans="1:9" ht="63.75" customHeight="1">
      <c r="A64" s="58"/>
      <c r="B64" s="59"/>
      <c r="C64" s="30" t="s">
        <v>25</v>
      </c>
      <c r="D64" s="34">
        <f t="shared" si="21"/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</row>
    <row r="65" spans="1:9" ht="80.25" customHeight="1">
      <c r="A65" s="58"/>
      <c r="B65" s="59"/>
      <c r="C65" s="30" t="s">
        <v>26</v>
      </c>
      <c r="D65" s="34">
        <f t="shared" si="21"/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</row>
    <row r="66" spans="1:9" ht="100.5" customHeight="1">
      <c r="A66" s="58"/>
      <c r="B66" s="59"/>
      <c r="C66" s="29" t="s">
        <v>27</v>
      </c>
      <c r="D66" s="34">
        <f t="shared" si="21"/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</row>
    <row r="67" spans="1:9" ht="37.5">
      <c r="A67" s="58"/>
      <c r="B67" s="59"/>
      <c r="C67" s="29" t="s">
        <v>29</v>
      </c>
      <c r="D67" s="34">
        <f t="shared" si="21"/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</row>
    <row r="68" spans="1:9" ht="18.75">
      <c r="A68" s="58" t="s">
        <v>193</v>
      </c>
      <c r="B68" s="59" t="s">
        <v>66</v>
      </c>
      <c r="C68" s="28" t="s">
        <v>16</v>
      </c>
      <c r="D68" s="34">
        <f>E68+F68+G68+H68+I68</f>
        <v>0</v>
      </c>
      <c r="E68" s="35">
        <f>E69+E75+E76</f>
        <v>0</v>
      </c>
      <c r="F68" s="35">
        <f t="shared" ref="F68:I68" si="23">F69+F75+F76</f>
        <v>0</v>
      </c>
      <c r="G68" s="35">
        <f t="shared" si="23"/>
        <v>0</v>
      </c>
      <c r="H68" s="35">
        <f t="shared" si="23"/>
        <v>0</v>
      </c>
      <c r="I68" s="35">
        <f t="shared" si="23"/>
        <v>0</v>
      </c>
    </row>
    <row r="69" spans="1:9" ht="48" customHeight="1">
      <c r="A69" s="58"/>
      <c r="B69" s="59"/>
      <c r="C69" s="29" t="s">
        <v>21</v>
      </c>
      <c r="D69" s="34">
        <f t="shared" ref="D69:D76" si="24">E69+F69+G69+H69+I69</f>
        <v>0</v>
      </c>
      <c r="E69" s="33">
        <f>E71+E72+E73+E74</f>
        <v>0</v>
      </c>
      <c r="F69" s="33">
        <f t="shared" ref="F69:I69" si="25">F71+F72+F73+F74</f>
        <v>0</v>
      </c>
      <c r="G69" s="33">
        <f t="shared" si="25"/>
        <v>0</v>
      </c>
      <c r="H69" s="33">
        <f t="shared" si="25"/>
        <v>0</v>
      </c>
      <c r="I69" s="33">
        <f t="shared" si="25"/>
        <v>0</v>
      </c>
    </row>
    <row r="70" spans="1:9" ht="18.75">
      <c r="A70" s="58"/>
      <c r="B70" s="59"/>
      <c r="C70" s="30" t="s">
        <v>22</v>
      </c>
      <c r="D70" s="34"/>
      <c r="E70" s="33"/>
      <c r="F70" s="33"/>
      <c r="G70" s="33"/>
      <c r="H70" s="33"/>
      <c r="I70" s="33"/>
    </row>
    <row r="71" spans="1:9" ht="66.75" customHeight="1">
      <c r="A71" s="58"/>
      <c r="B71" s="59"/>
      <c r="C71" s="30" t="s">
        <v>23</v>
      </c>
      <c r="D71" s="34">
        <f t="shared" si="24"/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</row>
    <row r="72" spans="1:9" ht="63.75" customHeight="1">
      <c r="A72" s="58"/>
      <c r="B72" s="59"/>
      <c r="C72" s="30" t="s">
        <v>24</v>
      </c>
      <c r="D72" s="34">
        <f t="shared" si="24"/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</row>
    <row r="73" spans="1:9" ht="63.75" customHeight="1">
      <c r="A73" s="58"/>
      <c r="B73" s="59"/>
      <c r="C73" s="30" t="s">
        <v>25</v>
      </c>
      <c r="D73" s="34">
        <f t="shared" si="24"/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</row>
    <row r="74" spans="1:9" ht="80.25" customHeight="1">
      <c r="A74" s="58"/>
      <c r="B74" s="59"/>
      <c r="C74" s="30" t="s">
        <v>26</v>
      </c>
      <c r="D74" s="34">
        <f t="shared" si="24"/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</row>
    <row r="75" spans="1:9" ht="100.5" customHeight="1">
      <c r="A75" s="58"/>
      <c r="B75" s="59"/>
      <c r="C75" s="29" t="s">
        <v>27</v>
      </c>
      <c r="D75" s="34">
        <f t="shared" si="24"/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</row>
    <row r="76" spans="1:9" ht="37.5">
      <c r="A76" s="58"/>
      <c r="B76" s="59"/>
      <c r="C76" s="29" t="s">
        <v>29</v>
      </c>
      <c r="D76" s="34">
        <f t="shared" si="24"/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</row>
    <row r="77" spans="1:9" ht="18.75">
      <c r="A77" s="58" t="s">
        <v>194</v>
      </c>
      <c r="B77" s="59" t="s">
        <v>68</v>
      </c>
      <c r="C77" s="28" t="s">
        <v>16</v>
      </c>
      <c r="D77" s="34">
        <f>E77+F77+G77+H77+I77</f>
        <v>0</v>
      </c>
      <c r="E77" s="35">
        <f>E78+E84+E85</f>
        <v>0</v>
      </c>
      <c r="F77" s="35">
        <f t="shared" ref="F77:I77" si="26">F78+F84+F85</f>
        <v>0</v>
      </c>
      <c r="G77" s="35">
        <f t="shared" si="26"/>
        <v>0</v>
      </c>
      <c r="H77" s="35">
        <f t="shared" si="26"/>
        <v>0</v>
      </c>
      <c r="I77" s="35">
        <f t="shared" si="26"/>
        <v>0</v>
      </c>
    </row>
    <row r="78" spans="1:9" ht="48" customHeight="1">
      <c r="A78" s="58"/>
      <c r="B78" s="59"/>
      <c r="C78" s="29" t="s">
        <v>21</v>
      </c>
      <c r="D78" s="34">
        <f t="shared" ref="D78:D85" si="27">E78+F78+G78+H78+I78</f>
        <v>0</v>
      </c>
      <c r="E78" s="33">
        <f>E80+E81+E82+E83</f>
        <v>0</v>
      </c>
      <c r="F78" s="33">
        <f t="shared" ref="F78:I78" si="28">F80+F81+F82+F83</f>
        <v>0</v>
      </c>
      <c r="G78" s="33">
        <f t="shared" si="28"/>
        <v>0</v>
      </c>
      <c r="H78" s="33">
        <f t="shared" si="28"/>
        <v>0</v>
      </c>
      <c r="I78" s="33">
        <f t="shared" si="28"/>
        <v>0</v>
      </c>
    </row>
    <row r="79" spans="1:9" ht="18.75">
      <c r="A79" s="58"/>
      <c r="B79" s="59"/>
      <c r="C79" s="30" t="s">
        <v>22</v>
      </c>
      <c r="D79" s="34"/>
      <c r="E79" s="33"/>
      <c r="F79" s="33"/>
      <c r="G79" s="33"/>
      <c r="H79" s="33"/>
      <c r="I79" s="33"/>
    </row>
    <row r="80" spans="1:9" ht="66.75" customHeight="1">
      <c r="A80" s="58"/>
      <c r="B80" s="59"/>
      <c r="C80" s="30" t="s">
        <v>23</v>
      </c>
      <c r="D80" s="34">
        <f t="shared" si="27"/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</row>
    <row r="81" spans="1:9" ht="63.75" customHeight="1">
      <c r="A81" s="58"/>
      <c r="B81" s="59"/>
      <c r="C81" s="30" t="s">
        <v>24</v>
      </c>
      <c r="D81" s="34">
        <f t="shared" si="27"/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</row>
    <row r="82" spans="1:9" ht="63.75" customHeight="1">
      <c r="A82" s="58"/>
      <c r="B82" s="59"/>
      <c r="C82" s="30" t="s">
        <v>25</v>
      </c>
      <c r="D82" s="34">
        <f t="shared" si="27"/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</row>
    <row r="83" spans="1:9" ht="80.25" customHeight="1">
      <c r="A83" s="58"/>
      <c r="B83" s="59"/>
      <c r="C83" s="30" t="s">
        <v>26</v>
      </c>
      <c r="D83" s="34">
        <f t="shared" si="27"/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</row>
    <row r="84" spans="1:9" ht="100.5" customHeight="1">
      <c r="A84" s="58"/>
      <c r="B84" s="59"/>
      <c r="C84" s="29" t="s">
        <v>27</v>
      </c>
      <c r="D84" s="34">
        <f t="shared" si="27"/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</row>
    <row r="85" spans="1:9" ht="37.5">
      <c r="A85" s="58"/>
      <c r="B85" s="59"/>
      <c r="C85" s="29" t="s">
        <v>29</v>
      </c>
      <c r="D85" s="34">
        <f t="shared" si="27"/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</row>
    <row r="86" spans="1:9" ht="18.75">
      <c r="A86" s="58" t="s">
        <v>195</v>
      </c>
      <c r="B86" s="59" t="s">
        <v>70</v>
      </c>
      <c r="C86" s="28" t="s">
        <v>16</v>
      </c>
      <c r="D86" s="34">
        <f>E86+F86+G86+H86+I86</f>
        <v>0</v>
      </c>
      <c r="E86" s="35">
        <f>E87+E93+E94</f>
        <v>0</v>
      </c>
      <c r="F86" s="35">
        <f t="shared" ref="F86:I86" si="29">F87+F93+F94</f>
        <v>0</v>
      </c>
      <c r="G86" s="35">
        <f t="shared" si="29"/>
        <v>0</v>
      </c>
      <c r="H86" s="35">
        <f t="shared" si="29"/>
        <v>0</v>
      </c>
      <c r="I86" s="35">
        <f t="shared" si="29"/>
        <v>0</v>
      </c>
    </row>
    <row r="87" spans="1:9" ht="48" customHeight="1">
      <c r="A87" s="58"/>
      <c r="B87" s="59"/>
      <c r="C87" s="29" t="s">
        <v>21</v>
      </c>
      <c r="D87" s="34">
        <f t="shared" ref="D87:D94" si="30">E87+F87+G87+H87+I87</f>
        <v>0</v>
      </c>
      <c r="E87" s="33">
        <f>E89+E90+E91+E92</f>
        <v>0</v>
      </c>
      <c r="F87" s="33">
        <f t="shared" ref="F87:I87" si="31">F89+F90+F91+F92</f>
        <v>0</v>
      </c>
      <c r="G87" s="33">
        <f t="shared" si="31"/>
        <v>0</v>
      </c>
      <c r="H87" s="33">
        <f t="shared" si="31"/>
        <v>0</v>
      </c>
      <c r="I87" s="33">
        <f t="shared" si="31"/>
        <v>0</v>
      </c>
    </row>
    <row r="88" spans="1:9" ht="18.75">
      <c r="A88" s="58"/>
      <c r="B88" s="59"/>
      <c r="C88" s="30" t="s">
        <v>22</v>
      </c>
      <c r="D88" s="34"/>
      <c r="E88" s="33"/>
      <c r="F88" s="33"/>
      <c r="G88" s="33"/>
      <c r="H88" s="33"/>
      <c r="I88" s="33"/>
    </row>
    <row r="89" spans="1:9" ht="66.75" customHeight="1">
      <c r="A89" s="58"/>
      <c r="B89" s="59"/>
      <c r="C89" s="30" t="s">
        <v>23</v>
      </c>
      <c r="D89" s="34">
        <f t="shared" si="30"/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</row>
    <row r="90" spans="1:9" ht="63.75" customHeight="1">
      <c r="A90" s="58"/>
      <c r="B90" s="59"/>
      <c r="C90" s="30" t="s">
        <v>24</v>
      </c>
      <c r="D90" s="34">
        <f t="shared" si="30"/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</row>
    <row r="91" spans="1:9" ht="63.75" customHeight="1">
      <c r="A91" s="58"/>
      <c r="B91" s="59"/>
      <c r="C91" s="30" t="s">
        <v>25</v>
      </c>
      <c r="D91" s="34">
        <f t="shared" si="30"/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</row>
    <row r="92" spans="1:9" ht="80.25" customHeight="1">
      <c r="A92" s="58"/>
      <c r="B92" s="59"/>
      <c r="C92" s="30" t="s">
        <v>26</v>
      </c>
      <c r="D92" s="34">
        <f t="shared" si="30"/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</row>
    <row r="93" spans="1:9" ht="100.5" customHeight="1">
      <c r="A93" s="58"/>
      <c r="B93" s="59"/>
      <c r="C93" s="29" t="s">
        <v>27</v>
      </c>
      <c r="D93" s="34">
        <f t="shared" si="30"/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</row>
    <row r="94" spans="1:9" ht="37.5">
      <c r="A94" s="58"/>
      <c r="B94" s="59"/>
      <c r="C94" s="29" t="s">
        <v>29</v>
      </c>
      <c r="D94" s="34">
        <f t="shared" si="30"/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</row>
    <row r="95" spans="1:9" ht="18.75">
      <c r="A95" s="58" t="s">
        <v>196</v>
      </c>
      <c r="B95" s="59" t="s">
        <v>74</v>
      </c>
      <c r="C95" s="28" t="s">
        <v>16</v>
      </c>
      <c r="D95" s="34">
        <f>E95+F95+G95+H95+I95</f>
        <v>169934.49</v>
      </c>
      <c r="E95" s="35">
        <f>E96+E102+E103</f>
        <v>30753.86</v>
      </c>
      <c r="F95" s="35">
        <f t="shared" ref="F95:I95" si="32">F96+F102+F103</f>
        <v>32291.553</v>
      </c>
      <c r="G95" s="35">
        <f t="shared" si="32"/>
        <v>33906.131000000001</v>
      </c>
      <c r="H95" s="35">
        <f t="shared" si="32"/>
        <v>35601.436999999998</v>
      </c>
      <c r="I95" s="35">
        <f t="shared" si="32"/>
        <v>37381.508999999998</v>
      </c>
    </row>
    <row r="96" spans="1:9" ht="48" customHeight="1">
      <c r="A96" s="58"/>
      <c r="B96" s="59"/>
      <c r="C96" s="29" t="s">
        <v>21</v>
      </c>
      <c r="D96" s="34">
        <f t="shared" ref="D96:D103" si="33">E96+F96+G96+H96+I96</f>
        <v>169934.49</v>
      </c>
      <c r="E96" s="33">
        <f>E98+E99+E100+E101</f>
        <v>30753.86</v>
      </c>
      <c r="F96" s="33">
        <f t="shared" ref="F96:I96" si="34">F98+F99+F100+F101</f>
        <v>32291.553</v>
      </c>
      <c r="G96" s="33">
        <f t="shared" si="34"/>
        <v>33906.131000000001</v>
      </c>
      <c r="H96" s="33">
        <f t="shared" si="34"/>
        <v>35601.436999999998</v>
      </c>
      <c r="I96" s="33">
        <f t="shared" si="34"/>
        <v>37381.508999999998</v>
      </c>
    </row>
    <row r="97" spans="1:9" ht="18.75">
      <c r="A97" s="58"/>
      <c r="B97" s="59"/>
      <c r="C97" s="30" t="s">
        <v>22</v>
      </c>
      <c r="D97" s="34"/>
      <c r="E97" s="33"/>
      <c r="F97" s="33"/>
      <c r="G97" s="33"/>
      <c r="H97" s="33"/>
      <c r="I97" s="33"/>
    </row>
    <row r="98" spans="1:9" ht="66.75" customHeight="1">
      <c r="A98" s="58"/>
      <c r="B98" s="59"/>
      <c r="C98" s="30" t="s">
        <v>23</v>
      </c>
      <c r="D98" s="34">
        <f t="shared" si="33"/>
        <v>169934.49</v>
      </c>
      <c r="E98" s="33">
        <v>30753.86</v>
      </c>
      <c r="F98" s="33">
        <v>32291.553</v>
      </c>
      <c r="G98" s="33">
        <v>33906.131000000001</v>
      </c>
      <c r="H98" s="33">
        <v>35601.436999999998</v>
      </c>
      <c r="I98" s="33">
        <v>37381.508999999998</v>
      </c>
    </row>
    <row r="99" spans="1:9" ht="63.75" customHeight="1">
      <c r="A99" s="58"/>
      <c r="B99" s="59"/>
      <c r="C99" s="30" t="s">
        <v>24</v>
      </c>
      <c r="D99" s="34">
        <f t="shared" si="33"/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</row>
    <row r="100" spans="1:9" ht="63.75" customHeight="1">
      <c r="A100" s="58"/>
      <c r="B100" s="59"/>
      <c r="C100" s="30" t="s">
        <v>25</v>
      </c>
      <c r="D100" s="34">
        <f t="shared" si="33"/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</row>
    <row r="101" spans="1:9" ht="80.25" customHeight="1">
      <c r="A101" s="58"/>
      <c r="B101" s="59"/>
      <c r="C101" s="30" t="s">
        <v>26</v>
      </c>
      <c r="D101" s="34">
        <f t="shared" si="33"/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</row>
    <row r="102" spans="1:9" ht="100.5" customHeight="1">
      <c r="A102" s="58"/>
      <c r="B102" s="59"/>
      <c r="C102" s="29" t="s">
        <v>27</v>
      </c>
      <c r="D102" s="34">
        <f t="shared" si="33"/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</row>
    <row r="103" spans="1:9" ht="37.5">
      <c r="A103" s="58"/>
      <c r="B103" s="59"/>
      <c r="C103" s="29" t="s">
        <v>29</v>
      </c>
      <c r="D103" s="34">
        <f t="shared" si="33"/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</row>
    <row r="104" spans="1:9">
      <c r="A104" s="31"/>
    </row>
    <row r="105" spans="1:9">
      <c r="A105" s="31"/>
    </row>
    <row r="106" spans="1:9">
      <c r="A106" s="31"/>
    </row>
    <row r="107" spans="1:9">
      <c r="A107" s="31"/>
    </row>
    <row r="108" spans="1:9">
      <c r="A108" s="31"/>
    </row>
    <row r="109" spans="1:9">
      <c r="A109" s="31"/>
    </row>
    <row r="110" spans="1:9">
      <c r="A110" s="31"/>
    </row>
    <row r="111" spans="1:9">
      <c r="A111" s="31"/>
    </row>
    <row r="112" spans="1:9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</sheetData>
  <mergeCells count="28">
    <mergeCell ref="A2:I2"/>
    <mergeCell ref="E1:I1"/>
    <mergeCell ref="A32:A40"/>
    <mergeCell ref="B32:B40"/>
    <mergeCell ref="D3:I3"/>
    <mergeCell ref="A5:A13"/>
    <mergeCell ref="B5:B13"/>
    <mergeCell ref="A14:A22"/>
    <mergeCell ref="B14:B22"/>
    <mergeCell ref="A23:A31"/>
    <mergeCell ref="B23:B31"/>
    <mergeCell ref="A3:A4"/>
    <mergeCell ref="B3:B4"/>
    <mergeCell ref="C3:C4"/>
    <mergeCell ref="A41:A49"/>
    <mergeCell ref="B41:B49"/>
    <mergeCell ref="A50:A58"/>
    <mergeCell ref="B50:B58"/>
    <mergeCell ref="A59:A67"/>
    <mergeCell ref="B59:B67"/>
    <mergeCell ref="A95:A103"/>
    <mergeCell ref="B95:B103"/>
    <mergeCell ref="A68:A76"/>
    <mergeCell ref="B68:B76"/>
    <mergeCell ref="A77:A85"/>
    <mergeCell ref="B77:B85"/>
    <mergeCell ref="A86:A94"/>
    <mergeCell ref="B86:B94"/>
  </mergeCells>
  <pageMargins left="0.70866141732283472" right="0.70866141732283472" top="0.74803149606299213" bottom="0.74803149606299213" header="0.31496062992125984" footer="0.31496062992125984"/>
  <pageSetup paperSize="9" scale="78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 о индикаторах</vt:lpstr>
      <vt:lpstr>Перечень мероприятий</vt:lpstr>
      <vt:lpstr>Ресурсное обеспеч. за счет МБ</vt:lpstr>
      <vt:lpstr>Ресурсное обесп. за счет всех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Aslan</cp:lastModifiedBy>
  <cp:lastPrinted>2015-12-14T13:00:22Z</cp:lastPrinted>
  <dcterms:created xsi:type="dcterms:W3CDTF">2015-09-12T12:04:19Z</dcterms:created>
  <dcterms:modified xsi:type="dcterms:W3CDTF">2015-12-14T13:01:26Z</dcterms:modified>
</cp:coreProperties>
</file>