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П готовые 05112015\Экономическое развитие\"/>
    </mc:Choice>
  </mc:AlternateContent>
  <bookViews>
    <workbookView xWindow="0" yWindow="0" windowWidth="28800" windowHeight="12435" firstSheet="2" activeTab="4"/>
  </bookViews>
  <sheets>
    <sheet name="Сведения о индикаторах" sheetId="3" r:id="rId1"/>
    <sheet name="Перечень мероприятий" sheetId="4" r:id="rId2"/>
    <sheet name="Прогноз муниц. заданий" sheetId="6" r:id="rId3"/>
    <sheet name="Ресурсное обеспеч. за счет МБ" sheetId="7" r:id="rId4"/>
    <sheet name="Ресурсное обесп. за счет всех 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F9" i="8"/>
  <c r="G9" i="8"/>
  <c r="H9" i="8"/>
  <c r="H6" i="8" s="1"/>
  <c r="H5" i="8" s="1"/>
  <c r="I9" i="8"/>
  <c r="E10" i="8"/>
  <c r="F10" i="8"/>
  <c r="D10" i="8" s="1"/>
  <c r="G10" i="8"/>
  <c r="G6" i="8" s="1"/>
  <c r="G5" i="8" s="1"/>
  <c r="H10" i="8"/>
  <c r="I10" i="8"/>
  <c r="E11" i="8"/>
  <c r="D11" i="8" s="1"/>
  <c r="F11" i="8"/>
  <c r="F6" i="8" s="1"/>
  <c r="F5" i="8" s="1"/>
  <c r="G11" i="8"/>
  <c r="H11" i="8"/>
  <c r="I11" i="8"/>
  <c r="E12" i="8"/>
  <c r="D12" i="8" s="1"/>
  <c r="F12" i="8"/>
  <c r="G12" i="8"/>
  <c r="H12" i="8"/>
  <c r="I12" i="8"/>
  <c r="E13" i="8"/>
  <c r="F13" i="8"/>
  <c r="G13" i="8"/>
  <c r="H13" i="8"/>
  <c r="I13" i="8"/>
  <c r="F8" i="8"/>
  <c r="G8" i="8"/>
  <c r="H8" i="8"/>
  <c r="I8" i="8"/>
  <c r="E8" i="8"/>
  <c r="D116" i="8"/>
  <c r="D117" i="8"/>
  <c r="D118" i="8"/>
  <c r="D119" i="8"/>
  <c r="D120" i="8"/>
  <c r="D121" i="8"/>
  <c r="G113" i="8"/>
  <c r="F114" i="8"/>
  <c r="F113" i="8" s="1"/>
  <c r="G114" i="8"/>
  <c r="H114" i="8"/>
  <c r="H113" i="8" s="1"/>
  <c r="I114" i="8"/>
  <c r="I113" i="8" s="1"/>
  <c r="E114" i="8"/>
  <c r="D107" i="8"/>
  <c r="D108" i="8"/>
  <c r="D109" i="8"/>
  <c r="D110" i="8"/>
  <c r="D111" i="8"/>
  <c r="D112" i="8"/>
  <c r="F105" i="8"/>
  <c r="F104" i="8" s="1"/>
  <c r="G105" i="8"/>
  <c r="G104" i="8" s="1"/>
  <c r="H105" i="8"/>
  <c r="H104" i="8" s="1"/>
  <c r="I105" i="8"/>
  <c r="I104" i="8" s="1"/>
  <c r="E105" i="8"/>
  <c r="D98" i="8"/>
  <c r="D99" i="8"/>
  <c r="D100" i="8"/>
  <c r="D101" i="8"/>
  <c r="D102" i="8"/>
  <c r="D103" i="8"/>
  <c r="H95" i="8"/>
  <c r="F96" i="8"/>
  <c r="F95" i="8" s="1"/>
  <c r="G96" i="8"/>
  <c r="G95" i="8" s="1"/>
  <c r="H96" i="8"/>
  <c r="I96" i="8"/>
  <c r="I95" i="8" s="1"/>
  <c r="E96" i="8"/>
  <c r="D89" i="8"/>
  <c r="D90" i="8"/>
  <c r="D91" i="8"/>
  <c r="D92" i="8"/>
  <c r="D93" i="8"/>
  <c r="D94" i="8"/>
  <c r="H86" i="8"/>
  <c r="F87" i="8"/>
  <c r="F86" i="8" s="1"/>
  <c r="G87" i="8"/>
  <c r="G86" i="8" s="1"/>
  <c r="H87" i="8"/>
  <c r="I87" i="8"/>
  <c r="I86" i="8" s="1"/>
  <c r="E87" i="8"/>
  <c r="D80" i="8"/>
  <c r="D81" i="8"/>
  <c r="D82" i="8"/>
  <c r="D83" i="8"/>
  <c r="D84" i="8"/>
  <c r="D85" i="8"/>
  <c r="F78" i="8"/>
  <c r="F77" i="8" s="1"/>
  <c r="G78" i="8"/>
  <c r="G77" i="8" s="1"/>
  <c r="H78" i="8"/>
  <c r="H77" i="8" s="1"/>
  <c r="I78" i="8"/>
  <c r="I77" i="8" s="1"/>
  <c r="E78" i="8"/>
  <c r="D71" i="8"/>
  <c r="D72" i="8"/>
  <c r="D73" i="8"/>
  <c r="D74" i="8"/>
  <c r="D75" i="8"/>
  <c r="D76" i="8"/>
  <c r="F69" i="8"/>
  <c r="F68" i="8" s="1"/>
  <c r="G69" i="8"/>
  <c r="G68" i="8" s="1"/>
  <c r="H69" i="8"/>
  <c r="H68" i="8" s="1"/>
  <c r="I69" i="8"/>
  <c r="I68" i="8" s="1"/>
  <c r="E69" i="8"/>
  <c r="D60" i="8"/>
  <c r="D62" i="8"/>
  <c r="D63" i="8"/>
  <c r="D64" i="8"/>
  <c r="D65" i="8"/>
  <c r="D66" i="8"/>
  <c r="D67" i="8"/>
  <c r="D59" i="8"/>
  <c r="F59" i="8"/>
  <c r="G59" i="8"/>
  <c r="H59" i="8"/>
  <c r="I59" i="8"/>
  <c r="E59" i="8"/>
  <c r="F60" i="8"/>
  <c r="G60" i="8"/>
  <c r="H60" i="8"/>
  <c r="I60" i="8"/>
  <c r="E60" i="8"/>
  <c r="D53" i="8"/>
  <c r="D54" i="8"/>
  <c r="D55" i="8"/>
  <c r="D56" i="8"/>
  <c r="D57" i="8"/>
  <c r="D58" i="8"/>
  <c r="F50" i="8"/>
  <c r="F51" i="8"/>
  <c r="G51" i="8"/>
  <c r="G50" i="8" s="1"/>
  <c r="H51" i="8"/>
  <c r="H50" i="8" s="1"/>
  <c r="I51" i="8"/>
  <c r="I50" i="8" s="1"/>
  <c r="E51" i="8"/>
  <c r="D44" i="8"/>
  <c r="D45" i="8"/>
  <c r="D46" i="8"/>
  <c r="D47" i="8"/>
  <c r="D48" i="8"/>
  <c r="D49" i="8"/>
  <c r="F42" i="8"/>
  <c r="F41" i="8" s="1"/>
  <c r="G42" i="8"/>
  <c r="G41" i="8" s="1"/>
  <c r="H42" i="8"/>
  <c r="H41" i="8" s="1"/>
  <c r="I42" i="8"/>
  <c r="I41" i="8" s="1"/>
  <c r="E42" i="8"/>
  <c r="E41" i="8" s="1"/>
  <c r="D40" i="8"/>
  <c r="D35" i="8"/>
  <c r="D36" i="8"/>
  <c r="D37" i="8"/>
  <c r="D38" i="8"/>
  <c r="D39" i="8"/>
  <c r="F33" i="8"/>
  <c r="F32" i="8" s="1"/>
  <c r="G33" i="8"/>
  <c r="G32" i="8" s="1"/>
  <c r="H33" i="8"/>
  <c r="H32" i="8" s="1"/>
  <c r="I33" i="8"/>
  <c r="I32" i="8" s="1"/>
  <c r="E33" i="8"/>
  <c r="E32" i="8" s="1"/>
  <c r="D26" i="8"/>
  <c r="D27" i="8"/>
  <c r="D28" i="8"/>
  <c r="D29" i="8"/>
  <c r="D30" i="8"/>
  <c r="D31" i="8"/>
  <c r="F24" i="8"/>
  <c r="F23" i="8" s="1"/>
  <c r="G24" i="8"/>
  <c r="G23" i="8" s="1"/>
  <c r="H24" i="8"/>
  <c r="H23" i="8" s="1"/>
  <c r="I24" i="8"/>
  <c r="I23" i="8" s="1"/>
  <c r="E24" i="8"/>
  <c r="D17" i="8"/>
  <c r="D18" i="8"/>
  <c r="D19" i="8"/>
  <c r="D20" i="8"/>
  <c r="D21" i="8"/>
  <c r="D22" i="8"/>
  <c r="H14" i="8"/>
  <c r="F15" i="8"/>
  <c r="F14" i="8" s="1"/>
  <c r="G15" i="8"/>
  <c r="G14" i="8" s="1"/>
  <c r="H15" i="8"/>
  <c r="I15" i="8"/>
  <c r="I14" i="8" s="1"/>
  <c r="E15" i="8"/>
  <c r="D8" i="8"/>
  <c r="D9" i="8"/>
  <c r="D13" i="8"/>
  <c r="I6" i="8"/>
  <c r="I5" i="8" s="1"/>
  <c r="E6" i="8"/>
  <c r="E16" i="7"/>
  <c r="F16" i="7"/>
  <c r="G16" i="7"/>
  <c r="H16" i="7"/>
  <c r="E15" i="7"/>
  <c r="F15" i="7"/>
  <c r="G15" i="7"/>
  <c r="H15" i="7"/>
  <c r="E14" i="7"/>
  <c r="F14" i="7"/>
  <c r="G14" i="7"/>
  <c r="H14" i="7"/>
  <c r="E13" i="7"/>
  <c r="F13" i="7"/>
  <c r="G13" i="7"/>
  <c r="H13" i="7"/>
  <c r="E12" i="7"/>
  <c r="F12" i="7"/>
  <c r="G12" i="7"/>
  <c r="H12" i="7"/>
  <c r="E11" i="7"/>
  <c r="F11" i="7"/>
  <c r="G11" i="7"/>
  <c r="G6" i="7" s="1"/>
  <c r="H11" i="7"/>
  <c r="E10" i="7"/>
  <c r="F10" i="7"/>
  <c r="G10" i="7"/>
  <c r="H10" i="7"/>
  <c r="H6" i="7" s="1"/>
  <c r="H9" i="7"/>
  <c r="E9" i="7"/>
  <c r="F9" i="7"/>
  <c r="G9" i="7"/>
  <c r="E8" i="7"/>
  <c r="F8" i="7"/>
  <c r="F6" i="7" s="1"/>
  <c r="G8" i="7"/>
  <c r="H8" i="7"/>
  <c r="E7" i="7"/>
  <c r="F7" i="7"/>
  <c r="G7" i="7"/>
  <c r="H7" i="7"/>
  <c r="D6" i="7"/>
  <c r="D16" i="7"/>
  <c r="D15" i="7"/>
  <c r="D14" i="7"/>
  <c r="D13" i="7"/>
  <c r="D12" i="7"/>
  <c r="D11" i="7"/>
  <c r="D10" i="7"/>
  <c r="D9" i="7"/>
  <c r="D8" i="7"/>
  <c r="D6" i="8" l="1"/>
  <c r="E5" i="8"/>
  <c r="D5" i="8" s="1"/>
  <c r="D114" i="8"/>
  <c r="E113" i="8"/>
  <c r="D113" i="8" s="1"/>
  <c r="D105" i="8"/>
  <c r="E104" i="8"/>
  <c r="D104" i="8" s="1"/>
  <c r="D96" i="8"/>
  <c r="E95" i="8"/>
  <c r="D95" i="8" s="1"/>
  <c r="D87" i="8"/>
  <c r="E86" i="8"/>
  <c r="D86" i="8" s="1"/>
  <c r="D78" i="8"/>
  <c r="E77" i="8"/>
  <c r="D77" i="8" s="1"/>
  <c r="D69" i="8"/>
  <c r="E68" i="8"/>
  <c r="D68" i="8" s="1"/>
  <c r="D51" i="8"/>
  <c r="E50" i="8"/>
  <c r="D50" i="8" s="1"/>
  <c r="D41" i="8"/>
  <c r="D42" i="8"/>
  <c r="D32" i="8"/>
  <c r="D33" i="8"/>
  <c r="D24" i="8"/>
  <c r="E23" i="8"/>
  <c r="D23" i="8" s="1"/>
  <c r="D15" i="8"/>
  <c r="E14" i="8"/>
  <c r="D14" i="8" s="1"/>
  <c r="E6" i="7"/>
  <c r="I10" i="7"/>
  <c r="D7" i="7"/>
  <c r="F75" i="7"/>
  <c r="G75" i="7" s="1"/>
  <c r="F74" i="7"/>
  <c r="G74" i="7"/>
  <c r="H74" i="7"/>
  <c r="E72" i="7"/>
  <c r="D72" i="7"/>
  <c r="E73" i="7"/>
  <c r="D73" i="7"/>
  <c r="E74" i="7"/>
  <c r="E75" i="7"/>
  <c r="F70" i="7"/>
  <c r="G70" i="7" s="1"/>
  <c r="H70" i="7" s="1"/>
  <c r="E70" i="7"/>
  <c r="E69" i="7" s="1"/>
  <c r="E68" i="7" s="1"/>
  <c r="E71" i="7"/>
  <c r="F71" i="7" s="1"/>
  <c r="G71" i="7" s="1"/>
  <c r="D69" i="7"/>
  <c r="D68" i="7" s="1"/>
  <c r="F67" i="7"/>
  <c r="G67" i="7" s="1"/>
  <c r="H67" i="7" s="1"/>
  <c r="F66" i="7"/>
  <c r="G66" i="7" s="1"/>
  <c r="D64" i="7"/>
  <c r="E66" i="7"/>
  <c r="E65" i="7" s="1"/>
  <c r="E64" i="7" s="1"/>
  <c r="E67" i="7"/>
  <c r="D65" i="7"/>
  <c r="D60" i="7"/>
  <c r="E62" i="7"/>
  <c r="F62" i="7" s="1"/>
  <c r="G62" i="7" s="1"/>
  <c r="E63" i="7"/>
  <c r="F63" i="7" s="1"/>
  <c r="G63" i="7" s="1"/>
  <c r="H63" i="7" s="1"/>
  <c r="D61" i="7"/>
  <c r="D39" i="7"/>
  <c r="E50" i="7"/>
  <c r="E39" i="7" s="1"/>
  <c r="E42" i="7"/>
  <c r="F42" i="7" s="1"/>
  <c r="G42" i="7" s="1"/>
  <c r="H42" i="7" s="1"/>
  <c r="E43" i="7"/>
  <c r="F43" i="7" s="1"/>
  <c r="G43" i="7" s="1"/>
  <c r="H43" i="7" s="1"/>
  <c r="E45" i="7"/>
  <c r="F45" i="7" s="1"/>
  <c r="E46" i="7"/>
  <c r="F46" i="7" s="1"/>
  <c r="G46" i="7" s="1"/>
  <c r="H46" i="7" s="1"/>
  <c r="E48" i="7"/>
  <c r="F48" i="7" s="1"/>
  <c r="E49" i="7"/>
  <c r="F49" i="7" s="1"/>
  <c r="G49" i="7" s="1"/>
  <c r="H49" i="7" s="1"/>
  <c r="F50" i="7"/>
  <c r="G50" i="7" s="1"/>
  <c r="E51" i="7"/>
  <c r="F51" i="7" s="1"/>
  <c r="G51" i="7" s="1"/>
  <c r="H51" i="7" s="1"/>
  <c r="E52" i="7"/>
  <c r="F52" i="7" s="1"/>
  <c r="G52" i="7" s="1"/>
  <c r="H52" i="7" s="1"/>
  <c r="E53" i="7"/>
  <c r="F53" i="7"/>
  <c r="G53" i="7" s="1"/>
  <c r="H53" i="7" s="1"/>
  <c r="E55" i="7"/>
  <c r="F55" i="7"/>
  <c r="G55" i="7" s="1"/>
  <c r="H55" i="7" s="1"/>
  <c r="E56" i="7"/>
  <c r="F56" i="7"/>
  <c r="G56" i="7" s="1"/>
  <c r="H56" i="7" s="1"/>
  <c r="E57" i="7"/>
  <c r="F57" i="7"/>
  <c r="G57" i="7" s="1"/>
  <c r="H57" i="7" s="1"/>
  <c r="E58" i="7"/>
  <c r="F58" i="7"/>
  <c r="G58" i="7" s="1"/>
  <c r="H58" i="7" s="1"/>
  <c r="E59" i="7"/>
  <c r="F59" i="7"/>
  <c r="G59" i="7" s="1"/>
  <c r="H59" i="7" s="1"/>
  <c r="E41" i="7"/>
  <c r="D54" i="7"/>
  <c r="D40" i="7" s="1"/>
  <c r="D47" i="7"/>
  <c r="D44" i="7"/>
  <c r="D41" i="7"/>
  <c r="D38" i="7" s="1"/>
  <c r="D37" i="7" s="1"/>
  <c r="F36" i="7"/>
  <c r="G36" i="7" s="1"/>
  <c r="H36" i="7" s="1"/>
  <c r="E35" i="7"/>
  <c r="E36" i="7"/>
  <c r="D34" i="7"/>
  <c r="D31" i="7"/>
  <c r="E32" i="7"/>
  <c r="E31" i="7" s="1"/>
  <c r="D28" i="7"/>
  <c r="D27" i="7" s="1"/>
  <c r="E29" i="7"/>
  <c r="F29" i="7" s="1"/>
  <c r="G29" i="7" s="1"/>
  <c r="E30" i="7"/>
  <c r="F30" i="7" s="1"/>
  <c r="G30" i="7" s="1"/>
  <c r="H30" i="7" s="1"/>
  <c r="E26" i="7"/>
  <c r="F26" i="7" s="1"/>
  <c r="G26" i="7" s="1"/>
  <c r="H26" i="7" s="1"/>
  <c r="E25" i="7"/>
  <c r="F25" i="7" s="1"/>
  <c r="D24" i="7"/>
  <c r="D23" i="7" s="1"/>
  <c r="D21" i="7"/>
  <c r="E22" i="7"/>
  <c r="F22" i="7" s="1"/>
  <c r="E20" i="7"/>
  <c r="F20" i="7" s="1"/>
  <c r="E19" i="7"/>
  <c r="F19" i="7" s="1"/>
  <c r="G19" i="7" s="1"/>
  <c r="D18" i="7"/>
  <c r="D17" i="7" s="1"/>
  <c r="H75" i="7" l="1"/>
  <c r="H73" i="7" s="1"/>
  <c r="H72" i="7" s="1"/>
  <c r="G73" i="7"/>
  <c r="G72" i="7" s="1"/>
  <c r="F73" i="7"/>
  <c r="F72" i="7" s="1"/>
  <c r="G48" i="7"/>
  <c r="F47" i="7"/>
  <c r="G39" i="7"/>
  <c r="H50" i="7"/>
  <c r="H39" i="7" s="1"/>
  <c r="G45" i="7"/>
  <c r="F44" i="7"/>
  <c r="F39" i="7"/>
  <c r="F32" i="7"/>
  <c r="G32" i="7" s="1"/>
  <c r="H32" i="7" s="1"/>
  <c r="H31" i="7" s="1"/>
  <c r="F41" i="7"/>
  <c r="E54" i="7"/>
  <c r="E44" i="7"/>
  <c r="E38" i="7" s="1"/>
  <c r="E47" i="7"/>
  <c r="E61" i="7"/>
  <c r="E60" i="7" s="1"/>
  <c r="E34" i="7"/>
  <c r="F65" i="7"/>
  <c r="F64" i="7" s="1"/>
  <c r="H71" i="7"/>
  <c r="H69" i="7" s="1"/>
  <c r="H68" i="7" s="1"/>
  <c r="G69" i="7"/>
  <c r="G68" i="7" s="1"/>
  <c r="F69" i="7"/>
  <c r="F68" i="7" s="1"/>
  <c r="G65" i="7"/>
  <c r="G64" i="7" s="1"/>
  <c r="H66" i="7"/>
  <c r="H65" i="7" s="1"/>
  <c r="H64" i="7" s="1"/>
  <c r="F61" i="7"/>
  <c r="F60" i="7" s="1"/>
  <c r="G61" i="7"/>
  <c r="G60" i="7" s="1"/>
  <c r="H62" i="7"/>
  <c r="H61" i="7" s="1"/>
  <c r="H60" i="7" s="1"/>
  <c r="F35" i="7"/>
  <c r="E21" i="7"/>
  <c r="E28" i="7"/>
  <c r="E27" i="7" s="1"/>
  <c r="G28" i="7"/>
  <c r="G27" i="7" s="1"/>
  <c r="H29" i="7"/>
  <c r="H28" i="7" s="1"/>
  <c r="H27" i="7" s="1"/>
  <c r="F28" i="7"/>
  <c r="F27" i="7" s="1"/>
  <c r="G25" i="7"/>
  <c r="F24" i="7"/>
  <c r="F23" i="7" s="1"/>
  <c r="E24" i="7"/>
  <c r="E23" i="7" s="1"/>
  <c r="G22" i="7"/>
  <c r="G21" i="7" s="1"/>
  <c r="F21" i="7"/>
  <c r="G20" i="7"/>
  <c r="H20" i="7" s="1"/>
  <c r="F18" i="7"/>
  <c r="F17" i="7" s="1"/>
  <c r="E18" i="7"/>
  <c r="E17" i="7" s="1"/>
  <c r="H19" i="7"/>
  <c r="H18" i="7" s="1"/>
  <c r="H17" i="7" s="1"/>
  <c r="E8" i="3"/>
  <c r="D8" i="3"/>
  <c r="G47" i="7" l="1"/>
  <c r="H48" i="7"/>
  <c r="H47" i="7" s="1"/>
  <c r="G31" i="7"/>
  <c r="F54" i="7"/>
  <c r="E40" i="7"/>
  <c r="E37" i="7" s="1"/>
  <c r="F31" i="7"/>
  <c r="G41" i="7"/>
  <c r="F38" i="7"/>
  <c r="G44" i="7"/>
  <c r="H45" i="7"/>
  <c r="H44" i="7" s="1"/>
  <c r="F34" i="7"/>
  <c r="G35" i="7"/>
  <c r="G18" i="7"/>
  <c r="G17" i="7" s="1"/>
  <c r="H22" i="7"/>
  <c r="H21" i="7" s="1"/>
  <c r="H25" i="7"/>
  <c r="H24" i="7" s="1"/>
  <c r="H23" i="7" s="1"/>
  <c r="G24" i="7"/>
  <c r="G23" i="7" s="1"/>
  <c r="H41" i="7" l="1"/>
  <c r="H38" i="7" s="1"/>
  <c r="G38" i="7"/>
  <c r="F37" i="7"/>
  <c r="G54" i="7"/>
  <c r="F40" i="7"/>
  <c r="H35" i="7"/>
  <c r="H34" i="7" s="1"/>
  <c r="G34" i="7"/>
  <c r="G40" i="7" l="1"/>
  <c r="H54" i="7"/>
  <c r="H40" i="7" s="1"/>
  <c r="G37" i="7"/>
  <c r="H37" i="7"/>
</calcChain>
</file>

<file path=xl/sharedStrings.xml><?xml version="1.0" encoding="utf-8"?>
<sst xmlns="http://schemas.openxmlformats.org/spreadsheetml/2006/main" count="910" uniqueCount="271">
  <si>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</si>
  <si>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</si>
  <si>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</si>
  <si>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</si>
  <si>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</si>
  <si>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</si>
  <si>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</si>
  <si>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№</t>
  </si>
  <si>
    <t>п/п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</si>
  <si>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</si>
  <si>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</si>
  <si>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</si>
  <si>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</si>
  <si>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</si>
  <si>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</si>
  <si>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</si>
  <si>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</si>
  <si>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города Грозного на оказание муниципальной услуги (выполнение работы)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</si>
  <si>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</si>
  <si>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</si>
  <si>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</si>
  <si>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</si>
  <si>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</si>
  <si>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</si>
  <si>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</si>
  <si>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</si>
  <si>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</si>
  <si>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</si>
  <si>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</si>
  <si>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</si>
  <si>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</si>
  <si>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</si>
  <si>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</si>
  <si>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</si>
  <si>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</si>
  <si>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</si>
  <si>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</si>
  <si>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Сведения о составе и значениях целевых показателей (индикаторов) 
муниципальной программы «Экономическое развитие города Грозного»</t>
  </si>
  <si>
    <t>Подпрограмма «Управление муниципальной собственностью города Грозного»</t>
  </si>
  <si>
    <t>Количество объектов, по которым проведена оценка рыночной стоимости, в том числе земельных участков, недвижимого имущества</t>
  </si>
  <si>
    <t>Количество сформированных и поставленных на кадастровый учет земельных участков</t>
  </si>
  <si>
    <t>Количество договоров аренды муниципального недвижимого имущества</t>
  </si>
  <si>
    <t>Количество объектов движимого и недвижимого имущества, принятых в муниципальную собственность</t>
  </si>
  <si>
    <t>Количество заключенных договоров купли - продажи муниципального имущества</t>
  </si>
  <si>
    <t>Общая площадь муниципальных офисных и производственных помещений, предоставляемых в аренду субъектам малого и среднего предпринимательства</t>
  </si>
  <si>
    <t>Доля неиспользуемых объектов недвижимого имущества в общем объеме муниципального имущества</t>
  </si>
  <si>
    <t>Доля доходов бюджета от сдачи в аренду муниципального имущества</t>
  </si>
  <si>
    <t>Доля доходов бюджета от продажи муниципального имущества</t>
  </si>
  <si>
    <t>Площадь земельных участков, предоставленных для строительства</t>
  </si>
  <si>
    <t>га</t>
  </si>
  <si>
    <t xml:space="preserve">единиц </t>
  </si>
  <si>
    <t>кв.м.</t>
  </si>
  <si>
    <t>процент</t>
  </si>
  <si>
    <t>Подпрограмма «Поддержка и развитие малого и среднего предпринимательства на территории города Грозного»</t>
  </si>
  <si>
    <t xml:space="preserve">Доля   продукции, работ, услуг субъектов  малого  и  среднего предпринимательства в  общем  объеме валового регионального продукта
</t>
  </si>
  <si>
    <t xml:space="preserve">Доля   налоговых   поступлений от субъектов малого и среднего предпринимательства  в  общей  сумме доходов консолидированного  бюджета
</t>
  </si>
  <si>
    <t>Количество малых  и  средних предприятий  в расчете  на  10  тыс. населения г. Грозного</t>
  </si>
  <si>
    <t xml:space="preserve">Доля   среднесписочной   численности работников (без внешних совместителей)  малых  и   средних предприятий  в  среднесписочной численности работников (без  внешних совместителей)  всех  предприятий  и организаций.
</t>
  </si>
  <si>
    <t>Количество созданных рабочих мест субъектами малого и среднего предпринимательства (участники подпрограммы)</t>
  </si>
  <si>
    <t>Подпрограмма  «Жилищная политика»</t>
  </si>
  <si>
    <t>Число граждан, улучшивших условия проживания</t>
  </si>
  <si>
    <t>Число граждан, улучшивших условия проживания в связи с расселением ветхих и аварийных домов</t>
  </si>
  <si>
    <t>Площадь жилых помещений в домах, расселенных в связи с признанием их в установленном порядке ветхими и аварийными</t>
  </si>
  <si>
    <t>Количество рассмотренных положительно обращений по сфере жилищной политики</t>
  </si>
  <si>
    <t>Количество обоснованных жалоб населения в сфере жилищной политики</t>
  </si>
  <si>
    <t>человек</t>
  </si>
  <si>
    <t>единиц</t>
  </si>
  <si>
    <t>Подпрограмма «Архитектура и градостроительство города Грозного»</t>
  </si>
  <si>
    <t>Наличие утвержденного генерального плана городского округа</t>
  </si>
  <si>
    <t>да/нет</t>
  </si>
  <si>
    <t>Доля площади территории города, на которую подготовлены проекты планировки, проекты межевания территории, в общей площади территории города</t>
  </si>
  <si>
    <t>Доля площади территории города, на которую предоставлены актуализированные геодезические съемки, в общей площади территории города</t>
  </si>
  <si>
    <t>Подпрограмма «Повышение качества муниципальных услуг на базе многофункциональных центров»</t>
  </si>
  <si>
    <t>Достижение показателей муниципального задания на оказание муниципальных услуг муниципального автономного учреждения «Многофункциональный центр предоставления государственных и муниципальных услуг города Грозного»</t>
  </si>
  <si>
    <t>Подпрограмма «Противодействие коррупции»</t>
  </si>
  <si>
    <t>Доля нормативных правовых актов и их проектов, по которым проведена экспертиза на наличие коррупциогенных факторов</t>
  </si>
  <si>
    <t>Количество муниципальных служащих, прошедших обучение по программам антикоррупционной направленности</t>
  </si>
  <si>
    <t>Подпрограмма «Создание благоприятных условий для привлечения инвестиций»</t>
  </si>
  <si>
    <t>млн. руб.</t>
  </si>
  <si>
    <t>Объем инвестиций в основной капитал (за исключением бюджетных средств)</t>
  </si>
  <si>
    <t>Количество реализованных на территории города инвестиционных проектов</t>
  </si>
  <si>
    <t>Количество созданных новых рабочих мест от реализации инвестиционных проектов</t>
  </si>
  <si>
    <t>Подпрограмма «Обеспечение деятельности аппарата Мэрии города Грозного»</t>
  </si>
  <si>
    <t xml:space="preserve">Доля граждан, положительно оценивающих деятельность органов местного самоуправления
</t>
  </si>
  <si>
    <t xml:space="preserve">процент </t>
  </si>
  <si>
    <t>Доля вакантных должностей муниципальной службы, замещаемых на основе конкурса</t>
  </si>
  <si>
    <t xml:space="preserve">Доля вакантных должностей муниципальной службы, замещаемых на основе назначения из кадрового резерва
</t>
  </si>
  <si>
    <t>Доля специалистов в возрасте до 30 лет, имеющих стаж муниципальной службы более 3 лет</t>
  </si>
  <si>
    <t>Доля муниципальных служащих, прошедших обучение по программам дополнительного профессионального образования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</si>
  <si>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</si>
  <si>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Доля муниципальных служащих, имеющих высшее профессиональное образование</t>
  </si>
  <si>
    <t>Доля опубликованных нормативных правовых актов к общему количеству актов, подлежащих опубликованию</t>
  </si>
  <si>
    <t>Доля положительно рассмотренных обращений граждан</t>
  </si>
  <si>
    <t>Подпрограмма «Обеспечение деятельности аппарата префектуры Ленинского района города Грозного»</t>
  </si>
  <si>
    <t>Подпрограмма «Обеспечение деятельности аппарата префектуры Заводского района города Грозного»</t>
  </si>
  <si>
    <t>10%</t>
  </si>
  <si>
    <t>1,9%</t>
  </si>
  <si>
    <t>4,2%</t>
  </si>
  <si>
    <t>0,5%</t>
  </si>
  <si>
    <t>0%</t>
  </si>
  <si>
    <t>Подпрограмма «Обеспечение деятельности аппарата префектуры Октябрьского района города Грозного»</t>
  </si>
  <si>
    <t>-</t>
  </si>
  <si>
    <t>Подпрограмма «Обеспечение деятельности аппарата префектуры Старопромысловского района города Грозного»</t>
  </si>
  <si>
    <t>Приложение № 1 
к муниципальной программе
«Экономическое развитие города Грозного»</t>
  </si>
  <si>
    <t xml:space="preserve">        -</t>
  </si>
  <si>
    <t xml:space="preserve">         -</t>
  </si>
  <si>
    <t>да</t>
  </si>
  <si>
    <t>4 607,43</t>
  </si>
  <si>
    <t xml:space="preserve"> 0%</t>
  </si>
  <si>
    <t>Приложение № 2
к муниципальной программе
«Экономическое развитие города Грозного»</t>
  </si>
  <si>
    <t>Перечень основных мероприятий муниципальной программы 
«Экономическое развитие города Грозного»</t>
  </si>
  <si>
    <t>Комитет имущественных и земельных отношений Мэрии  г.Грозного</t>
  </si>
  <si>
    <t>Проведение мероприятий по землеустройству и землепользованию</t>
  </si>
  <si>
    <t>Формирование фонда муниципальных земель на территории города Грозного</t>
  </si>
  <si>
    <t>Управление имуществом муниципальных предприятий и учреждений</t>
  </si>
  <si>
    <t>Управление муниципальным имуществом, не используемым муниципальными предприятиями и учреждениями</t>
  </si>
  <si>
    <t>Учет муниципального имущества, в том числе имущества казны</t>
  </si>
  <si>
    <t>Управление муниципальными долями, паями, акциями в уставном капитале коммерческих и некоммерческих организаций</t>
  </si>
  <si>
    <t>Обеспечение регистрации прав на недвижимое нежилое имущество, находящееся в муниципальной собственности города Грозного, организация работ по проведению экспертизы и оценки его стоимости</t>
  </si>
  <si>
    <t>Управление и распоряжение муниципальным жилищным фондом</t>
  </si>
  <si>
    <t>Продажа муниципального имущества</t>
  </si>
  <si>
    <t>Предоставление земельных участков, находящихся в  муниципальной собственности, расположенных на территории города Грозного для строительства</t>
  </si>
  <si>
    <t>Реализация установленных полномочий (функций) Комитетом имущественных и земельных отношений Мэрии  г.Грозного</t>
  </si>
  <si>
    <t>2016-2020</t>
  </si>
  <si>
    <t>Формирование, выполнение землеустроительных и кадастровых работ в отношении земельных участков, города Грозного муниципальной собственности</t>
  </si>
  <si>
    <t>Обеспечение реализации единой политики в области эффективного и рационального использования   муниципального имущества на территории города Грозного</t>
  </si>
  <si>
    <t>__</t>
  </si>
  <si>
    <t>Доля неиспользуемых объектов недвижимого имущества в общем объеме муниципального имущества.</t>
  </si>
  <si>
    <t xml:space="preserve">Количество договоров аренды муниципального недвижимого имущества.
Количество объектов движимого и недвижимого имущества, принятых в муниципальную собственность.
Количество заключенных договоров купли - продажи муниципального имущества. 
Доля доходов бюджета от сдачи в аренду муниципального имущества.
Доля доходов бюджета от продажи муниципального имущества.   
</t>
  </si>
  <si>
    <t>Общая площадь муниципальных офисных и производственных помещений, предоставляемых в аренду субъектам малого и среднего предпринимательства.</t>
  </si>
  <si>
    <t xml:space="preserve">Доля неиспользуемых объектов недвижимого имущества в общем объеме муниципального имущества.
Доля доходов бюджета от сдачи в аренду муниципального имущества.
</t>
  </si>
  <si>
    <t xml:space="preserve">Доля доходов бюджета от продажи муниципального имущества.   </t>
  </si>
  <si>
    <t>Площадь земельных участков, предоставленных для строительства, га.</t>
  </si>
  <si>
    <t>Повышение эффективности управления земельными ресурсами и муниципальным имуществом</t>
  </si>
  <si>
    <t xml:space="preserve">Финансовая поддержка субъектов малого и среднего предпринимательства </t>
  </si>
  <si>
    <t xml:space="preserve">Информационная поддержка субъектов малого и среднего предпринимательства </t>
  </si>
  <si>
    <t>Мэрия города Грозного</t>
  </si>
  <si>
    <t xml:space="preserve">Создание дополнительных рабочих мест;
насыщение рынков товарами и услугами местных производителей;
рост производства продукции;
увеличение доли налоговых поступлений от субъектов МСП в собственных доходах бюджета города
</t>
  </si>
  <si>
    <t xml:space="preserve">Доля   продукции,    работ,    услуг субъектов    малого    и    среднего предпринимательства в  общем  объеме
валового регионального продукта;  
Доля   налоговых   поступлений    от субъектов малого    и    среднего предпринимательства  в  общей  сумме
доходов консолидированного  бюджета;
Количество    малых    и     средних предприятий  в расчете  на  10  тыс. населения    г. Грозного;             
Доля   среднесписочной   численности работников       (без        внешних совместителей)   малых   и   средних
предприятий    в     среднесписочной численности работников (без  внешних совместителей)  всех  предприятий  и организаций.                                                             
</t>
  </si>
  <si>
    <t xml:space="preserve">Доля   продукции,    работ,    услуг субъектов    малого    и    среднего предпринимательства в  общем  объеме
валового регионального продукта;  
Доля   налоговых   поступлений    от субъектов малого    и    среднего предпринимательства  в  общей  сумме
доходов консолидированного  бюджета;
Количество    малых    и     средних предприятий  в расчете  на  10  тыс. населения    г. Грозного
</t>
  </si>
  <si>
    <t>Принятие на учет граждан в качестве нуждающихся в жилых помещениях</t>
  </si>
  <si>
    <t>Признание граждан малоимущими, в целях принятия на учет в качестве нуждающихся в жилых помещениях</t>
  </si>
  <si>
    <t>Реализация мер по переселению граждан из аварийного жилищного фонда (жилых помещений в многоквартирных домах, признанных в установленном порядке аварийными и подлежащими сносу или реконструкции в связи с физическим износом в процессе их эксплуатации)</t>
  </si>
  <si>
    <t>Реализация установленных полномочий (функций) Департаментом жилищной политики города Грозного</t>
  </si>
  <si>
    <t>Департамент жилищной политики города Грозного</t>
  </si>
  <si>
    <t>повышение безопасности и комфортности условий проживаний граждан – за счет сокращения аварийного и ветхого жилья</t>
  </si>
  <si>
    <t>повышение удовлетворенности граждан деятельностью органов государственной власти и местного самоуправления в сфере жилищной политики</t>
  </si>
  <si>
    <t xml:space="preserve">создание условий для контроля в сфере жилищного хозяйства </t>
  </si>
  <si>
    <t>Число граждан, улучшивших условия проживания, человек</t>
  </si>
  <si>
    <t xml:space="preserve">Число граждан, улучшивших условия проживания в связи с расселением ветхих и аварийных домов, человек.
Площадь жилых помещений в домах, расселенных в связи с признанием их в установленном порядке ветхими и аварийными.
</t>
  </si>
  <si>
    <t xml:space="preserve">Количество рассмотренных положительно обращений по сфере жилищной политики, единиц
Количество обоснованных жалоб населения в сфере жилищной политики, единиц. 
</t>
  </si>
  <si>
    <t>Подготовка и утверждение документации по планировке территорий (проектов планировки, проектов межевания территории)</t>
  </si>
  <si>
    <t>Оказание муниципальной услуги «Выдача разрешений на строительство объектов капитального строительства на территории муниципального образования»</t>
  </si>
  <si>
    <t>Оказание муниципальной услуги «Выдача разрешений на ввод в эксплуатацию объектов капитального строительства на территории муниципального образования»</t>
  </si>
  <si>
    <t>Подготовка и выдача градостроительных планов земельных участков</t>
  </si>
  <si>
    <t>Оказание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строительства»</t>
  </si>
  <si>
    <t>Оказание муниципальной услуги «Выдача разрешения на условно разрешенный вид использования земельных участков и объектов капитального строительства»</t>
  </si>
  <si>
    <t>Оказание муниципальной услуги «Присвоение адресов объектам недвижимости в городе Грозном»</t>
  </si>
  <si>
    <t>Перевод жилого помещения в нежилое и нежилого помещения в жилое</t>
  </si>
  <si>
    <t>Согласование переустройства и (или) перепланировки жилого помещения</t>
  </si>
  <si>
    <t>Создание и ведение информационной системы обеспечения градостроительной деятельности в городе Грозном</t>
  </si>
  <si>
    <t>Предоставление сведений из информационной системы обеспечения градостроительной деятельности в городе Грозном</t>
  </si>
  <si>
    <t>Организация и проведение публичных слушаний по проектам изменений в Генеральный план развития города Грозного, застройки и иным вопросам градостроительства</t>
  </si>
  <si>
    <t xml:space="preserve">Департамент строительства и архитектуры Мэрии города Грозного </t>
  </si>
  <si>
    <t>формирование комфортной для проживания городской среды, сохранение культурного и исторического наследия</t>
  </si>
  <si>
    <t xml:space="preserve">
 Доля площади территории города, на которую подготовлены проекты планировки, проекты межевания территории, в общей площади территории города, процентов.
Доля площади территории города, на которую предоставлены актуализированные геодезические съемки, в общей площади территории города, процентов.   
</t>
  </si>
  <si>
    <t xml:space="preserve">Наличие утвержденного генерального плана городского округа. </t>
  </si>
  <si>
    <t>Обеспечение муниципального задания на оказание муниципальных услуг (Расходы на обеспечение деятельности (оказание услуг) Муниципальное автономное учреждение «Многофункциональный центр предоставления государственных и муниципальных услуг города Грозного»)</t>
  </si>
  <si>
    <t>повышение качества и доступности предоставления муниципальных услуг на территории города Грозного, комфортных условий для посетителей МФЦ</t>
  </si>
  <si>
    <t>Достижение показателей муниципального задания на оказание муниципальных услуг Муниципального автономного учреждения «Многофункциональный центр предоставления государственных и муниципальных услуг города Грозного»</t>
  </si>
  <si>
    <t>Разработка и реализация планов противодействия коррупции в органах местного самоуправления г.Грозного</t>
  </si>
  <si>
    <t>Обеспечение деятельности комиссии по противодействию коррупции в г.Грозном</t>
  </si>
  <si>
    <t>Обеспечение координации деятельности органов местного самоуправления г. Грозного и взаимодействия с правоохранительными органами в части рассмотрения обращений граждан по вопросам противодействия коррупции, поступивших по телефону «горячей линии»</t>
  </si>
  <si>
    <t>Организация и осуществление контроля за соблюдением муниципальными служащими Мэрии г. Грозного ограничений и запретов, предусмотренных законодательством о муниципальной службе</t>
  </si>
  <si>
    <t>Проведение проверок в органах местного самоуправления информации коррупционной направленности в отношении муниципальных служащих              г. Грозного</t>
  </si>
  <si>
    <t>Координация работы по проведению функциональной ротации кадров работников муниципальной службы на тех направлениях и должностях, где особенно велик риск коррупции, и создание кадрового резерва</t>
  </si>
  <si>
    <t>Повышение квалификации муниципальных служащих в сфере противодействия коррупции в органах местного самоуправления</t>
  </si>
  <si>
    <t>Организация проведения антикоррупционной экспертизы нормативных правовых актов Мэрии г. Грозного и их проектов</t>
  </si>
  <si>
    <t>Привлечение в установленном порядке представителей институтов гражданского общества и общественных организаций к проведению независимой антикоррупционной экспертизы нормативных правовых актов Мэрии г. Грозного и их проектов</t>
  </si>
  <si>
    <t>Проведение анализа жалоб граждан на предмет выявления фактов коррупции и коррупционно опасных факторов в деятельности органов местного самоуправления</t>
  </si>
  <si>
    <t>Анализ проведения административных процедур предоставляемых муниципальных функций и услуг, подготовка предложений по их изменению</t>
  </si>
  <si>
    <t>Обеспечение постоянного обновления информации по противодействию коррупции на официальном сайте Мэрии г. Грозного</t>
  </si>
  <si>
    <t>Создание эффективной системы мер профилактики и предупреждения в сфере борьбы с коррупционными правонарушениями на муниципальной службе г. Грозного</t>
  </si>
  <si>
    <t>Искоренение коррупционных проявлений при исполнении муниципальных функций и предоставлении муниципальных услуг органами местного самоуправления г. Грозного</t>
  </si>
  <si>
    <t>Укрепление доверия граждан к деятельности органов местного самоуправления г. Грозного</t>
  </si>
  <si>
    <t>Исключение условий для создания административных барьеров</t>
  </si>
  <si>
    <t>Совершенствование нормативной правовой базы для эффективного противодействия коррупции. Исключение условий для создания административных барьеров</t>
  </si>
  <si>
    <t>Укрепление доверия граждан к деятельности органов местного самоуправления г. Грозного.</t>
  </si>
  <si>
    <t xml:space="preserve">Доля нормативных правовых актов и их проектов, по которым проведена экспертиза на наличие коррупциогенных факторов;
Количество муниципальных служащих, прошедших обучение по программам антикоррупционной направленности.
</t>
  </si>
  <si>
    <t>Создание благоприятной для инвестиций административной среды</t>
  </si>
  <si>
    <t>Создание инвестиционных площадок и развитие инвестиционной инфраструктуры</t>
  </si>
  <si>
    <t>Создание индустриальных (промышленных) парков на территории города Грозного</t>
  </si>
  <si>
    <t>Строительство индустриального парка "Грозный" на территории Заводского района г.Грозного Чеченской Республики</t>
  </si>
  <si>
    <t>Строительство технопарка "Белфарма-Грозный" на территории Заводского района г.Грозного Чеченской Республики</t>
  </si>
  <si>
    <t>1.</t>
  </si>
  <si>
    <t>2.</t>
  </si>
  <si>
    <t>3.</t>
  </si>
  <si>
    <t>3.1</t>
  </si>
  <si>
    <t>3.2</t>
  </si>
  <si>
    <t>формирование благоприятного инвестиционного климата, позволяющего обеспечить приток инвестиций на территории города Грозного</t>
  </si>
  <si>
    <t xml:space="preserve">Объем инвестиций в основной капитал (за исключением бюджетных средств), млн. руб.
Количество реализованных на территории города инвестиционных проектов, ед.
Количество созданных новых рабочих мест от реализации инвестиционных проектов, ед.
</t>
  </si>
  <si>
    <t>Обеспечение публичности информации о деятельности Мэрии города Грозного (публикации в средствах массовой информации, наполнение официального сайта Мэрии города Грозного в сети Интернет)</t>
  </si>
  <si>
    <t xml:space="preserve">Развитие системы подготовки кадров муниципальной службы, дополнительного профессионального образования муниципальных служащих </t>
  </si>
  <si>
    <t>Совет депутатов города Грозного</t>
  </si>
  <si>
    <t>Реализация функций Контрольно-счетной палаты города Грозного</t>
  </si>
  <si>
    <t>Контрольно-счетная палата города Грозного</t>
  </si>
  <si>
    <t>Реализация установленных полномочий (функций) и осуществление нормотворческой деятельности Советом депутатов города Грозного</t>
  </si>
  <si>
    <t>Подготовка города Грозного к проведению мероприятий ко Дню города и Дню молодежи</t>
  </si>
  <si>
    <t>Подготовка города Грозного к проведению новогодних мероприятий</t>
  </si>
  <si>
    <t>Финансовое обеспечение по лизинговым платежам</t>
  </si>
  <si>
    <t>Повышение эффективности деятельности органов местного самоуправления</t>
  </si>
  <si>
    <t>Индикаторы и показатели в целом по подпрограмме в соответствии с приложением 1 к настоящей муниципальной программе</t>
  </si>
  <si>
    <t>Реализация установленных полномочий (функций) префектуры Ленинского района города Грозного</t>
  </si>
  <si>
    <t>Реализация установленных полномочий (функций) Мэрии города Грозного</t>
  </si>
  <si>
    <t>Обеспечение публичности информации о деятельности префектуры Ленинского района города Грозного (публикации в средствах массовой информации, наполнение официального сайта префектуры Ленинского района города Грозного в сети Интернет)</t>
  </si>
  <si>
    <t>Префектура Ленинского района г. Грозного</t>
  </si>
  <si>
    <t>Реализация установленных полномочий (функций) префектуры Заводского района города Грозного</t>
  </si>
  <si>
    <t>Обеспечение публичности информации о деятельности префектуры Заводского района города Грозного (публикации в средствах массовой информации, наполнение официального сайта префектуры Заводского района города Грозного в сети Интернет)</t>
  </si>
  <si>
    <t>Префектура Заводского района г. Грозного</t>
  </si>
  <si>
    <t>Префектура Октябрьского района г. Грозного</t>
  </si>
  <si>
    <t>Реализация установленных полномочий (функций) префектуры Октябрьского района города Грозного</t>
  </si>
  <si>
    <t>Обеспечение публичности информации о деятельности префектуры Октябрьского района города Грозного (публикации в средствах массовой информации, наполнение официального сайта префектуры Октябрьского района города Грозного в сети Интернет)</t>
  </si>
  <si>
    <t>Реализация установленных полномочий (функций) префектуры Старопромысловского  района города Грозного</t>
  </si>
  <si>
    <t>Префектура Старопромысловского  района г. Грозного</t>
  </si>
  <si>
    <t>Обеспечение публичности информации о деятельности префектуры Старопромысловского  района города Грозного (публикации в средствах массовой информации, наполнение официального сайта префектуры Старопромысловского  района города Грозного в сети Интернет)</t>
  </si>
  <si>
    <t>Приложение № 3
к муниципальной программе
«Экономическое развитие города Грозного»</t>
  </si>
  <si>
    <t>Прогноз сводных показателей муниципальных заданий на оказание муниципальных услуг (выполнение работ) 
 муниципальной программы «Экономическое развитие города Грозного»</t>
  </si>
  <si>
    <t xml:space="preserve">Организация предоставления государственных и  муниципальных услуг в многофункциональных центрах предоставления государственных и муниципальных  услуг </t>
  </si>
  <si>
    <t>Количество нарушений законодательства Российской Федерации, законодательства Чеченской Республики</t>
  </si>
  <si>
    <t>Уровень удовлетворённости заявителей качеством предоставления государственных и  муниципальных услуг</t>
  </si>
  <si>
    <t xml:space="preserve">Количество обоснованных жалоб, поступивших на действия работников муниципального автономного учреждения «Многофункциональный центр предоставления государственных и муниципальных услуг в городе Грозном»
</t>
  </si>
  <si>
    <t>Приложение № 4
к муниципальной программе
«Экономическое развитие города Грозного»</t>
  </si>
  <si>
    <t>Ресурсное обеспечение реализации муниципальной программы «Экономическое развитие города Грозного» 
за счет средств бюджета города Грозного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</si>
  <si>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</si>
  <si>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</si>
  <si>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1.1</t>
  </si>
  <si>
    <t>1.2</t>
  </si>
  <si>
    <t>Реализация установленных полномочий (функций) Департамента жилищной политики города Грозного</t>
  </si>
  <si>
    <t xml:space="preserve">Реализация установленных полномочий (функций) Департамент строительства и архитектуры Мэрии города Грозного </t>
  </si>
  <si>
    <t xml:space="preserve">1. </t>
  </si>
  <si>
    <t xml:space="preserve">Подпрограмма «Обеспечение деятельности  Мэрии города Грозного»
</t>
  </si>
  <si>
    <t>Финансовое обеспечение мероприятий на подготовку и проведение муниципальных выборов Чеченской Республики в 2016 году</t>
  </si>
  <si>
    <t xml:space="preserve">Расходы на выплаты по оплате труда работников </t>
  </si>
  <si>
    <t xml:space="preserve">Прочие расходы на обеспечение функций  </t>
  </si>
  <si>
    <t>2.1</t>
  </si>
  <si>
    <t>2.2</t>
  </si>
  <si>
    <t>4.</t>
  </si>
  <si>
    <t>4.1</t>
  </si>
  <si>
    <t>4.2</t>
  </si>
  <si>
    <t>5.</t>
  </si>
  <si>
    <t>6.</t>
  </si>
  <si>
    <t>7.</t>
  </si>
  <si>
    <t>Единая дежурно-диспетчерская служба (ЕДДС) г. Грозного</t>
  </si>
  <si>
    <t xml:space="preserve">Комиссия по делам несовершеннолетних </t>
  </si>
  <si>
    <t>6.1</t>
  </si>
  <si>
    <t>6.2</t>
  </si>
  <si>
    <t>8.</t>
  </si>
  <si>
    <t>9.</t>
  </si>
  <si>
    <t>Подпрограмма «Обеспечение деятельности  префектуры Заводского района города Грозного»</t>
  </si>
  <si>
    <t>Подпрограмма «Обеспечение деятельности  префектуры Ленинского района города Грозного»</t>
  </si>
  <si>
    <t>Подпрограмма «Обеспечение деятельности префектуры Заводского района города Грозного»</t>
  </si>
  <si>
    <t>Подпрограмма «Обеспечение деятельности  префектуры Октябрьского района города Грозного»</t>
  </si>
  <si>
    <t>Подпрограмма «Обеспечение деятельности  префектуры Старопромысловского района города Грозного»</t>
  </si>
  <si>
    <t xml:space="preserve">Муниципальная программа «Экономическое развитие города Грозного» </t>
  </si>
  <si>
    <t>10.</t>
  </si>
  <si>
    <t>11.</t>
  </si>
  <si>
    <t>12.</t>
  </si>
  <si>
    <t xml:space="preserve">Прогнозная (справочная) оценка ресурсного обеспечения реализации муниципальной программы 
«Экономическое развитие города Грозного»за счет всех источников финансирования </t>
  </si>
  <si>
    <t>Муниципальная программа «Экономическое развитие города Грозного»</t>
  </si>
  <si>
    <t>Подпрограмма «Обеспечение деятельности  Мэрии города Грозного»</t>
  </si>
  <si>
    <t>Приложение № 5
к муниципальной программе
«Экономическое развитие города Грозного»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</si>
</sst>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59595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9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9" fontId="4" fillId="0" borderId="1" xfId="0" quotePrefix="1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3" xfId="0" applyNumberFormat="1" applyFont="1" applyBorder="1"/>
    <xf numFmtId="0" fontId="4" fillId="0" borderId="3" xfId="0" applyFont="1" applyBorder="1"/>
    <xf numFmtId="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52" workbookViewId="0">
      <selection activeCell="B87" sqref="B87"/>
    </sheetView>
  </sheetViews>
  <sheetFormatPr defaultRowHeight="18.75" x14ac:dyDescent="0.3"/>
  <cols>
    <col min="1" max="1" width="7" style="10" customWidth="1"/>
    <col min="2" max="2" width="42.140625" style="10" customWidth="1"/>
    <col min="3" max="3" width="16.5703125" style="10" customWidth="1"/>
    <col min="4" max="4" width="15.5703125" style="10" customWidth="1"/>
    <col min="5" max="5" width="14.85546875" style="10" customWidth="1"/>
    <col min="6" max="6" width="14.42578125" style="10" customWidth="1"/>
    <col min="7" max="7" width="14.7109375" style="10" customWidth="1"/>
    <col min="8" max="8" width="15.140625" style="10" customWidth="1"/>
    <col min="9" max="9" width="14.140625" style="10" customWidth="1"/>
    <col min="10" max="10" width="14.5703125" style="10" customWidth="1"/>
    <col min="11" max="256" width="9.140625" style="10"/>
    <col min="257" max="257" width="7" style="10" customWidth="1"/>
    <col min="258" max="258" width="42.140625" style="10" customWidth="1"/>
    <col min="259" max="259" width="16.5703125" style="10" customWidth="1"/>
    <col min="260" max="260" width="15.5703125" style="10" customWidth="1"/>
    <col min="261" max="261" width="14.85546875" style="10" customWidth="1"/>
    <col min="262" max="262" width="14.42578125" style="10" customWidth="1"/>
    <col min="263" max="263" width="14.7109375" style="10" customWidth="1"/>
    <col min="264" max="264" width="15.140625" style="10" customWidth="1"/>
    <col min="265" max="265" width="14.140625" style="10" customWidth="1"/>
    <col min="266" max="266" width="14.5703125" style="10" customWidth="1"/>
    <col min="267" max="512" width="9.140625" style="10"/>
    <col min="513" max="513" width="7" style="10" customWidth="1"/>
    <col min="514" max="514" width="42.140625" style="10" customWidth="1"/>
    <col min="515" max="515" width="16.5703125" style="10" customWidth="1"/>
    <col min="516" max="516" width="15.5703125" style="10" customWidth="1"/>
    <col min="517" max="517" width="14.85546875" style="10" customWidth="1"/>
    <col min="518" max="518" width="14.42578125" style="10" customWidth="1"/>
    <col min="519" max="519" width="14.7109375" style="10" customWidth="1"/>
    <col min="520" max="520" width="15.140625" style="10" customWidth="1"/>
    <col min="521" max="521" width="14.140625" style="10" customWidth="1"/>
    <col min="522" max="522" width="14.5703125" style="10" customWidth="1"/>
    <col min="523" max="768" width="9.140625" style="10"/>
    <col min="769" max="769" width="7" style="10" customWidth="1"/>
    <col min="770" max="770" width="42.140625" style="10" customWidth="1"/>
    <col min="771" max="771" width="16.5703125" style="10" customWidth="1"/>
    <col min="772" max="772" width="15.5703125" style="10" customWidth="1"/>
    <col min="773" max="773" width="14.85546875" style="10" customWidth="1"/>
    <col min="774" max="774" width="14.42578125" style="10" customWidth="1"/>
    <col min="775" max="775" width="14.7109375" style="10" customWidth="1"/>
    <col min="776" max="776" width="15.140625" style="10" customWidth="1"/>
    <col min="777" max="777" width="14.140625" style="10" customWidth="1"/>
    <col min="778" max="778" width="14.5703125" style="10" customWidth="1"/>
    <col min="779" max="1024" width="9.140625" style="10"/>
    <col min="1025" max="1025" width="7" style="10" customWidth="1"/>
    <col min="1026" max="1026" width="42.140625" style="10" customWidth="1"/>
    <col min="1027" max="1027" width="16.5703125" style="10" customWidth="1"/>
    <col min="1028" max="1028" width="15.5703125" style="10" customWidth="1"/>
    <col min="1029" max="1029" width="14.85546875" style="10" customWidth="1"/>
    <col min="1030" max="1030" width="14.42578125" style="10" customWidth="1"/>
    <col min="1031" max="1031" width="14.7109375" style="10" customWidth="1"/>
    <col min="1032" max="1032" width="15.140625" style="10" customWidth="1"/>
    <col min="1033" max="1033" width="14.140625" style="10" customWidth="1"/>
    <col min="1034" max="1034" width="14.5703125" style="10" customWidth="1"/>
    <col min="1035" max="1280" width="9.140625" style="10"/>
    <col min="1281" max="1281" width="7" style="10" customWidth="1"/>
    <col min="1282" max="1282" width="42.140625" style="10" customWidth="1"/>
    <col min="1283" max="1283" width="16.5703125" style="10" customWidth="1"/>
    <col min="1284" max="1284" width="15.5703125" style="10" customWidth="1"/>
    <col min="1285" max="1285" width="14.85546875" style="10" customWidth="1"/>
    <col min="1286" max="1286" width="14.42578125" style="10" customWidth="1"/>
    <col min="1287" max="1287" width="14.7109375" style="10" customWidth="1"/>
    <col min="1288" max="1288" width="15.140625" style="10" customWidth="1"/>
    <col min="1289" max="1289" width="14.140625" style="10" customWidth="1"/>
    <col min="1290" max="1290" width="14.5703125" style="10" customWidth="1"/>
    <col min="1291" max="1536" width="9.140625" style="10"/>
    <col min="1537" max="1537" width="7" style="10" customWidth="1"/>
    <col min="1538" max="1538" width="42.140625" style="10" customWidth="1"/>
    <col min="1539" max="1539" width="16.5703125" style="10" customWidth="1"/>
    <col min="1540" max="1540" width="15.5703125" style="10" customWidth="1"/>
    <col min="1541" max="1541" width="14.85546875" style="10" customWidth="1"/>
    <col min="1542" max="1542" width="14.42578125" style="10" customWidth="1"/>
    <col min="1543" max="1543" width="14.7109375" style="10" customWidth="1"/>
    <col min="1544" max="1544" width="15.140625" style="10" customWidth="1"/>
    <col min="1545" max="1545" width="14.140625" style="10" customWidth="1"/>
    <col min="1546" max="1546" width="14.5703125" style="10" customWidth="1"/>
    <col min="1547" max="1792" width="9.140625" style="10"/>
    <col min="1793" max="1793" width="7" style="10" customWidth="1"/>
    <col min="1794" max="1794" width="42.140625" style="10" customWidth="1"/>
    <col min="1795" max="1795" width="16.5703125" style="10" customWidth="1"/>
    <col min="1796" max="1796" width="15.5703125" style="10" customWidth="1"/>
    <col min="1797" max="1797" width="14.85546875" style="10" customWidth="1"/>
    <col min="1798" max="1798" width="14.42578125" style="10" customWidth="1"/>
    <col min="1799" max="1799" width="14.7109375" style="10" customWidth="1"/>
    <col min="1800" max="1800" width="15.140625" style="10" customWidth="1"/>
    <col min="1801" max="1801" width="14.140625" style="10" customWidth="1"/>
    <col min="1802" max="1802" width="14.5703125" style="10" customWidth="1"/>
    <col min="1803" max="2048" width="9.140625" style="10"/>
    <col min="2049" max="2049" width="7" style="10" customWidth="1"/>
    <col min="2050" max="2050" width="42.140625" style="10" customWidth="1"/>
    <col min="2051" max="2051" width="16.5703125" style="10" customWidth="1"/>
    <col min="2052" max="2052" width="15.5703125" style="10" customWidth="1"/>
    <col min="2053" max="2053" width="14.85546875" style="10" customWidth="1"/>
    <col min="2054" max="2054" width="14.42578125" style="10" customWidth="1"/>
    <col min="2055" max="2055" width="14.7109375" style="10" customWidth="1"/>
    <col min="2056" max="2056" width="15.140625" style="10" customWidth="1"/>
    <col min="2057" max="2057" width="14.140625" style="10" customWidth="1"/>
    <col min="2058" max="2058" width="14.5703125" style="10" customWidth="1"/>
    <col min="2059" max="2304" width="9.140625" style="10"/>
    <col min="2305" max="2305" width="7" style="10" customWidth="1"/>
    <col min="2306" max="2306" width="42.140625" style="10" customWidth="1"/>
    <col min="2307" max="2307" width="16.5703125" style="10" customWidth="1"/>
    <col min="2308" max="2308" width="15.5703125" style="10" customWidth="1"/>
    <col min="2309" max="2309" width="14.85546875" style="10" customWidth="1"/>
    <col min="2310" max="2310" width="14.42578125" style="10" customWidth="1"/>
    <col min="2311" max="2311" width="14.7109375" style="10" customWidth="1"/>
    <col min="2312" max="2312" width="15.140625" style="10" customWidth="1"/>
    <col min="2313" max="2313" width="14.140625" style="10" customWidth="1"/>
    <col min="2314" max="2314" width="14.5703125" style="10" customWidth="1"/>
    <col min="2315" max="2560" width="9.140625" style="10"/>
    <col min="2561" max="2561" width="7" style="10" customWidth="1"/>
    <col min="2562" max="2562" width="42.140625" style="10" customWidth="1"/>
    <col min="2563" max="2563" width="16.5703125" style="10" customWidth="1"/>
    <col min="2564" max="2564" width="15.5703125" style="10" customWidth="1"/>
    <col min="2565" max="2565" width="14.85546875" style="10" customWidth="1"/>
    <col min="2566" max="2566" width="14.42578125" style="10" customWidth="1"/>
    <col min="2567" max="2567" width="14.7109375" style="10" customWidth="1"/>
    <col min="2568" max="2568" width="15.140625" style="10" customWidth="1"/>
    <col min="2569" max="2569" width="14.140625" style="10" customWidth="1"/>
    <col min="2570" max="2570" width="14.5703125" style="10" customWidth="1"/>
    <col min="2571" max="2816" width="9.140625" style="10"/>
    <col min="2817" max="2817" width="7" style="10" customWidth="1"/>
    <col min="2818" max="2818" width="42.140625" style="10" customWidth="1"/>
    <col min="2819" max="2819" width="16.5703125" style="10" customWidth="1"/>
    <col min="2820" max="2820" width="15.5703125" style="10" customWidth="1"/>
    <col min="2821" max="2821" width="14.85546875" style="10" customWidth="1"/>
    <col min="2822" max="2822" width="14.42578125" style="10" customWidth="1"/>
    <col min="2823" max="2823" width="14.7109375" style="10" customWidth="1"/>
    <col min="2824" max="2824" width="15.140625" style="10" customWidth="1"/>
    <col min="2825" max="2825" width="14.140625" style="10" customWidth="1"/>
    <col min="2826" max="2826" width="14.5703125" style="10" customWidth="1"/>
    <col min="2827" max="3072" width="9.140625" style="10"/>
    <col min="3073" max="3073" width="7" style="10" customWidth="1"/>
    <col min="3074" max="3074" width="42.140625" style="10" customWidth="1"/>
    <col min="3075" max="3075" width="16.5703125" style="10" customWidth="1"/>
    <col min="3076" max="3076" width="15.5703125" style="10" customWidth="1"/>
    <col min="3077" max="3077" width="14.85546875" style="10" customWidth="1"/>
    <col min="3078" max="3078" width="14.42578125" style="10" customWidth="1"/>
    <col min="3079" max="3079" width="14.7109375" style="10" customWidth="1"/>
    <col min="3080" max="3080" width="15.140625" style="10" customWidth="1"/>
    <col min="3081" max="3081" width="14.140625" style="10" customWidth="1"/>
    <col min="3082" max="3082" width="14.5703125" style="10" customWidth="1"/>
    <col min="3083" max="3328" width="9.140625" style="10"/>
    <col min="3329" max="3329" width="7" style="10" customWidth="1"/>
    <col min="3330" max="3330" width="42.140625" style="10" customWidth="1"/>
    <col min="3331" max="3331" width="16.5703125" style="10" customWidth="1"/>
    <col min="3332" max="3332" width="15.5703125" style="10" customWidth="1"/>
    <col min="3333" max="3333" width="14.85546875" style="10" customWidth="1"/>
    <col min="3334" max="3334" width="14.42578125" style="10" customWidth="1"/>
    <col min="3335" max="3335" width="14.7109375" style="10" customWidth="1"/>
    <col min="3336" max="3336" width="15.140625" style="10" customWidth="1"/>
    <col min="3337" max="3337" width="14.140625" style="10" customWidth="1"/>
    <col min="3338" max="3338" width="14.5703125" style="10" customWidth="1"/>
    <col min="3339" max="3584" width="9.140625" style="10"/>
    <col min="3585" max="3585" width="7" style="10" customWidth="1"/>
    <col min="3586" max="3586" width="42.140625" style="10" customWidth="1"/>
    <col min="3587" max="3587" width="16.5703125" style="10" customWidth="1"/>
    <col min="3588" max="3588" width="15.5703125" style="10" customWidth="1"/>
    <col min="3589" max="3589" width="14.85546875" style="10" customWidth="1"/>
    <col min="3590" max="3590" width="14.42578125" style="10" customWidth="1"/>
    <col min="3591" max="3591" width="14.7109375" style="10" customWidth="1"/>
    <col min="3592" max="3592" width="15.140625" style="10" customWidth="1"/>
    <col min="3593" max="3593" width="14.140625" style="10" customWidth="1"/>
    <col min="3594" max="3594" width="14.5703125" style="10" customWidth="1"/>
    <col min="3595" max="3840" width="9.140625" style="10"/>
    <col min="3841" max="3841" width="7" style="10" customWidth="1"/>
    <col min="3842" max="3842" width="42.140625" style="10" customWidth="1"/>
    <col min="3843" max="3843" width="16.5703125" style="10" customWidth="1"/>
    <col min="3844" max="3844" width="15.5703125" style="10" customWidth="1"/>
    <col min="3845" max="3845" width="14.85546875" style="10" customWidth="1"/>
    <col min="3846" max="3846" width="14.42578125" style="10" customWidth="1"/>
    <col min="3847" max="3847" width="14.7109375" style="10" customWidth="1"/>
    <col min="3848" max="3848" width="15.140625" style="10" customWidth="1"/>
    <col min="3849" max="3849" width="14.140625" style="10" customWidth="1"/>
    <col min="3850" max="3850" width="14.5703125" style="10" customWidth="1"/>
    <col min="3851" max="4096" width="9.140625" style="10"/>
    <col min="4097" max="4097" width="7" style="10" customWidth="1"/>
    <col min="4098" max="4098" width="42.140625" style="10" customWidth="1"/>
    <col min="4099" max="4099" width="16.5703125" style="10" customWidth="1"/>
    <col min="4100" max="4100" width="15.5703125" style="10" customWidth="1"/>
    <col min="4101" max="4101" width="14.85546875" style="10" customWidth="1"/>
    <col min="4102" max="4102" width="14.42578125" style="10" customWidth="1"/>
    <col min="4103" max="4103" width="14.7109375" style="10" customWidth="1"/>
    <col min="4104" max="4104" width="15.140625" style="10" customWidth="1"/>
    <col min="4105" max="4105" width="14.140625" style="10" customWidth="1"/>
    <col min="4106" max="4106" width="14.5703125" style="10" customWidth="1"/>
    <col min="4107" max="4352" width="9.140625" style="10"/>
    <col min="4353" max="4353" width="7" style="10" customWidth="1"/>
    <col min="4354" max="4354" width="42.140625" style="10" customWidth="1"/>
    <col min="4355" max="4355" width="16.5703125" style="10" customWidth="1"/>
    <col min="4356" max="4356" width="15.5703125" style="10" customWidth="1"/>
    <col min="4357" max="4357" width="14.85546875" style="10" customWidth="1"/>
    <col min="4358" max="4358" width="14.42578125" style="10" customWidth="1"/>
    <col min="4359" max="4359" width="14.7109375" style="10" customWidth="1"/>
    <col min="4360" max="4360" width="15.140625" style="10" customWidth="1"/>
    <col min="4361" max="4361" width="14.140625" style="10" customWidth="1"/>
    <col min="4362" max="4362" width="14.5703125" style="10" customWidth="1"/>
    <col min="4363" max="4608" width="9.140625" style="10"/>
    <col min="4609" max="4609" width="7" style="10" customWidth="1"/>
    <col min="4610" max="4610" width="42.140625" style="10" customWidth="1"/>
    <col min="4611" max="4611" width="16.5703125" style="10" customWidth="1"/>
    <col min="4612" max="4612" width="15.5703125" style="10" customWidth="1"/>
    <col min="4613" max="4613" width="14.85546875" style="10" customWidth="1"/>
    <col min="4614" max="4614" width="14.42578125" style="10" customWidth="1"/>
    <col min="4615" max="4615" width="14.7109375" style="10" customWidth="1"/>
    <col min="4616" max="4616" width="15.140625" style="10" customWidth="1"/>
    <col min="4617" max="4617" width="14.140625" style="10" customWidth="1"/>
    <col min="4618" max="4618" width="14.5703125" style="10" customWidth="1"/>
    <col min="4619" max="4864" width="9.140625" style="10"/>
    <col min="4865" max="4865" width="7" style="10" customWidth="1"/>
    <col min="4866" max="4866" width="42.140625" style="10" customWidth="1"/>
    <col min="4867" max="4867" width="16.5703125" style="10" customWidth="1"/>
    <col min="4868" max="4868" width="15.5703125" style="10" customWidth="1"/>
    <col min="4869" max="4869" width="14.85546875" style="10" customWidth="1"/>
    <col min="4870" max="4870" width="14.42578125" style="10" customWidth="1"/>
    <col min="4871" max="4871" width="14.7109375" style="10" customWidth="1"/>
    <col min="4872" max="4872" width="15.140625" style="10" customWidth="1"/>
    <col min="4873" max="4873" width="14.140625" style="10" customWidth="1"/>
    <col min="4874" max="4874" width="14.5703125" style="10" customWidth="1"/>
    <col min="4875" max="5120" width="9.140625" style="10"/>
    <col min="5121" max="5121" width="7" style="10" customWidth="1"/>
    <col min="5122" max="5122" width="42.140625" style="10" customWidth="1"/>
    <col min="5123" max="5123" width="16.5703125" style="10" customWidth="1"/>
    <col min="5124" max="5124" width="15.5703125" style="10" customWidth="1"/>
    <col min="5125" max="5125" width="14.85546875" style="10" customWidth="1"/>
    <col min="5126" max="5126" width="14.42578125" style="10" customWidth="1"/>
    <col min="5127" max="5127" width="14.7109375" style="10" customWidth="1"/>
    <col min="5128" max="5128" width="15.140625" style="10" customWidth="1"/>
    <col min="5129" max="5129" width="14.140625" style="10" customWidth="1"/>
    <col min="5130" max="5130" width="14.5703125" style="10" customWidth="1"/>
    <col min="5131" max="5376" width="9.140625" style="10"/>
    <col min="5377" max="5377" width="7" style="10" customWidth="1"/>
    <col min="5378" max="5378" width="42.140625" style="10" customWidth="1"/>
    <col min="5379" max="5379" width="16.5703125" style="10" customWidth="1"/>
    <col min="5380" max="5380" width="15.5703125" style="10" customWidth="1"/>
    <col min="5381" max="5381" width="14.85546875" style="10" customWidth="1"/>
    <col min="5382" max="5382" width="14.42578125" style="10" customWidth="1"/>
    <col min="5383" max="5383" width="14.7109375" style="10" customWidth="1"/>
    <col min="5384" max="5384" width="15.140625" style="10" customWidth="1"/>
    <col min="5385" max="5385" width="14.140625" style="10" customWidth="1"/>
    <col min="5386" max="5386" width="14.5703125" style="10" customWidth="1"/>
    <col min="5387" max="5632" width="9.140625" style="10"/>
    <col min="5633" max="5633" width="7" style="10" customWidth="1"/>
    <col min="5634" max="5634" width="42.140625" style="10" customWidth="1"/>
    <col min="5635" max="5635" width="16.5703125" style="10" customWidth="1"/>
    <col min="5636" max="5636" width="15.5703125" style="10" customWidth="1"/>
    <col min="5637" max="5637" width="14.85546875" style="10" customWidth="1"/>
    <col min="5638" max="5638" width="14.42578125" style="10" customWidth="1"/>
    <col min="5639" max="5639" width="14.7109375" style="10" customWidth="1"/>
    <col min="5640" max="5640" width="15.140625" style="10" customWidth="1"/>
    <col min="5641" max="5641" width="14.140625" style="10" customWidth="1"/>
    <col min="5642" max="5642" width="14.5703125" style="10" customWidth="1"/>
    <col min="5643" max="5888" width="9.140625" style="10"/>
    <col min="5889" max="5889" width="7" style="10" customWidth="1"/>
    <col min="5890" max="5890" width="42.140625" style="10" customWidth="1"/>
    <col min="5891" max="5891" width="16.5703125" style="10" customWidth="1"/>
    <col min="5892" max="5892" width="15.5703125" style="10" customWidth="1"/>
    <col min="5893" max="5893" width="14.85546875" style="10" customWidth="1"/>
    <col min="5894" max="5894" width="14.42578125" style="10" customWidth="1"/>
    <col min="5895" max="5895" width="14.7109375" style="10" customWidth="1"/>
    <col min="5896" max="5896" width="15.140625" style="10" customWidth="1"/>
    <col min="5897" max="5897" width="14.140625" style="10" customWidth="1"/>
    <col min="5898" max="5898" width="14.5703125" style="10" customWidth="1"/>
    <col min="5899" max="6144" width="9.140625" style="10"/>
    <col min="6145" max="6145" width="7" style="10" customWidth="1"/>
    <col min="6146" max="6146" width="42.140625" style="10" customWidth="1"/>
    <col min="6147" max="6147" width="16.5703125" style="10" customWidth="1"/>
    <col min="6148" max="6148" width="15.5703125" style="10" customWidth="1"/>
    <col min="6149" max="6149" width="14.85546875" style="10" customWidth="1"/>
    <col min="6150" max="6150" width="14.42578125" style="10" customWidth="1"/>
    <col min="6151" max="6151" width="14.7109375" style="10" customWidth="1"/>
    <col min="6152" max="6152" width="15.140625" style="10" customWidth="1"/>
    <col min="6153" max="6153" width="14.140625" style="10" customWidth="1"/>
    <col min="6154" max="6154" width="14.5703125" style="10" customWidth="1"/>
    <col min="6155" max="6400" width="9.140625" style="10"/>
    <col min="6401" max="6401" width="7" style="10" customWidth="1"/>
    <col min="6402" max="6402" width="42.140625" style="10" customWidth="1"/>
    <col min="6403" max="6403" width="16.5703125" style="10" customWidth="1"/>
    <col min="6404" max="6404" width="15.5703125" style="10" customWidth="1"/>
    <col min="6405" max="6405" width="14.85546875" style="10" customWidth="1"/>
    <col min="6406" max="6406" width="14.42578125" style="10" customWidth="1"/>
    <col min="6407" max="6407" width="14.7109375" style="10" customWidth="1"/>
    <col min="6408" max="6408" width="15.140625" style="10" customWidth="1"/>
    <col min="6409" max="6409" width="14.140625" style="10" customWidth="1"/>
    <col min="6410" max="6410" width="14.5703125" style="10" customWidth="1"/>
    <col min="6411" max="6656" width="9.140625" style="10"/>
    <col min="6657" max="6657" width="7" style="10" customWidth="1"/>
    <col min="6658" max="6658" width="42.140625" style="10" customWidth="1"/>
    <col min="6659" max="6659" width="16.5703125" style="10" customWidth="1"/>
    <col min="6660" max="6660" width="15.5703125" style="10" customWidth="1"/>
    <col min="6661" max="6661" width="14.85546875" style="10" customWidth="1"/>
    <col min="6662" max="6662" width="14.42578125" style="10" customWidth="1"/>
    <col min="6663" max="6663" width="14.7109375" style="10" customWidth="1"/>
    <col min="6664" max="6664" width="15.140625" style="10" customWidth="1"/>
    <col min="6665" max="6665" width="14.140625" style="10" customWidth="1"/>
    <col min="6666" max="6666" width="14.5703125" style="10" customWidth="1"/>
    <col min="6667" max="6912" width="9.140625" style="10"/>
    <col min="6913" max="6913" width="7" style="10" customWidth="1"/>
    <col min="6914" max="6914" width="42.140625" style="10" customWidth="1"/>
    <col min="6915" max="6915" width="16.5703125" style="10" customWidth="1"/>
    <col min="6916" max="6916" width="15.5703125" style="10" customWidth="1"/>
    <col min="6917" max="6917" width="14.85546875" style="10" customWidth="1"/>
    <col min="6918" max="6918" width="14.42578125" style="10" customWidth="1"/>
    <col min="6919" max="6919" width="14.7109375" style="10" customWidth="1"/>
    <col min="6920" max="6920" width="15.140625" style="10" customWidth="1"/>
    <col min="6921" max="6921" width="14.140625" style="10" customWidth="1"/>
    <col min="6922" max="6922" width="14.5703125" style="10" customWidth="1"/>
    <col min="6923" max="7168" width="9.140625" style="10"/>
    <col min="7169" max="7169" width="7" style="10" customWidth="1"/>
    <col min="7170" max="7170" width="42.140625" style="10" customWidth="1"/>
    <col min="7171" max="7171" width="16.5703125" style="10" customWidth="1"/>
    <col min="7172" max="7172" width="15.5703125" style="10" customWidth="1"/>
    <col min="7173" max="7173" width="14.85546875" style="10" customWidth="1"/>
    <col min="7174" max="7174" width="14.42578125" style="10" customWidth="1"/>
    <col min="7175" max="7175" width="14.7109375" style="10" customWidth="1"/>
    <col min="7176" max="7176" width="15.140625" style="10" customWidth="1"/>
    <col min="7177" max="7177" width="14.140625" style="10" customWidth="1"/>
    <col min="7178" max="7178" width="14.5703125" style="10" customWidth="1"/>
    <col min="7179" max="7424" width="9.140625" style="10"/>
    <col min="7425" max="7425" width="7" style="10" customWidth="1"/>
    <col min="7426" max="7426" width="42.140625" style="10" customWidth="1"/>
    <col min="7427" max="7427" width="16.5703125" style="10" customWidth="1"/>
    <col min="7428" max="7428" width="15.5703125" style="10" customWidth="1"/>
    <col min="7429" max="7429" width="14.85546875" style="10" customWidth="1"/>
    <col min="7430" max="7430" width="14.42578125" style="10" customWidth="1"/>
    <col min="7431" max="7431" width="14.7109375" style="10" customWidth="1"/>
    <col min="7432" max="7432" width="15.140625" style="10" customWidth="1"/>
    <col min="7433" max="7433" width="14.140625" style="10" customWidth="1"/>
    <col min="7434" max="7434" width="14.5703125" style="10" customWidth="1"/>
    <col min="7435" max="7680" width="9.140625" style="10"/>
    <col min="7681" max="7681" width="7" style="10" customWidth="1"/>
    <col min="7682" max="7682" width="42.140625" style="10" customWidth="1"/>
    <col min="7683" max="7683" width="16.5703125" style="10" customWidth="1"/>
    <col min="7684" max="7684" width="15.5703125" style="10" customWidth="1"/>
    <col min="7685" max="7685" width="14.85546875" style="10" customWidth="1"/>
    <col min="7686" max="7686" width="14.42578125" style="10" customWidth="1"/>
    <col min="7687" max="7687" width="14.7109375" style="10" customWidth="1"/>
    <col min="7688" max="7688" width="15.140625" style="10" customWidth="1"/>
    <col min="7689" max="7689" width="14.140625" style="10" customWidth="1"/>
    <col min="7690" max="7690" width="14.5703125" style="10" customWidth="1"/>
    <col min="7691" max="7936" width="9.140625" style="10"/>
    <col min="7937" max="7937" width="7" style="10" customWidth="1"/>
    <col min="7938" max="7938" width="42.140625" style="10" customWidth="1"/>
    <col min="7939" max="7939" width="16.5703125" style="10" customWidth="1"/>
    <col min="7940" max="7940" width="15.5703125" style="10" customWidth="1"/>
    <col min="7941" max="7941" width="14.85546875" style="10" customWidth="1"/>
    <col min="7942" max="7942" width="14.42578125" style="10" customWidth="1"/>
    <col min="7943" max="7943" width="14.7109375" style="10" customWidth="1"/>
    <col min="7944" max="7944" width="15.140625" style="10" customWidth="1"/>
    <col min="7945" max="7945" width="14.140625" style="10" customWidth="1"/>
    <col min="7946" max="7946" width="14.5703125" style="10" customWidth="1"/>
    <col min="7947" max="8192" width="9.140625" style="10"/>
    <col min="8193" max="8193" width="7" style="10" customWidth="1"/>
    <col min="8194" max="8194" width="42.140625" style="10" customWidth="1"/>
    <col min="8195" max="8195" width="16.5703125" style="10" customWidth="1"/>
    <col min="8196" max="8196" width="15.5703125" style="10" customWidth="1"/>
    <col min="8197" max="8197" width="14.85546875" style="10" customWidth="1"/>
    <col min="8198" max="8198" width="14.42578125" style="10" customWidth="1"/>
    <col min="8199" max="8199" width="14.7109375" style="10" customWidth="1"/>
    <col min="8200" max="8200" width="15.140625" style="10" customWidth="1"/>
    <col min="8201" max="8201" width="14.140625" style="10" customWidth="1"/>
    <col min="8202" max="8202" width="14.5703125" style="10" customWidth="1"/>
    <col min="8203" max="8448" width="9.140625" style="10"/>
    <col min="8449" max="8449" width="7" style="10" customWidth="1"/>
    <col min="8450" max="8450" width="42.140625" style="10" customWidth="1"/>
    <col min="8451" max="8451" width="16.5703125" style="10" customWidth="1"/>
    <col min="8452" max="8452" width="15.5703125" style="10" customWidth="1"/>
    <col min="8453" max="8453" width="14.85546875" style="10" customWidth="1"/>
    <col min="8454" max="8454" width="14.42578125" style="10" customWidth="1"/>
    <col min="8455" max="8455" width="14.7109375" style="10" customWidth="1"/>
    <col min="8456" max="8456" width="15.140625" style="10" customWidth="1"/>
    <col min="8457" max="8457" width="14.140625" style="10" customWidth="1"/>
    <col min="8458" max="8458" width="14.5703125" style="10" customWidth="1"/>
    <col min="8459" max="8704" width="9.140625" style="10"/>
    <col min="8705" max="8705" width="7" style="10" customWidth="1"/>
    <col min="8706" max="8706" width="42.140625" style="10" customWidth="1"/>
    <col min="8707" max="8707" width="16.5703125" style="10" customWidth="1"/>
    <col min="8708" max="8708" width="15.5703125" style="10" customWidth="1"/>
    <col min="8709" max="8709" width="14.85546875" style="10" customWidth="1"/>
    <col min="8710" max="8710" width="14.42578125" style="10" customWidth="1"/>
    <col min="8711" max="8711" width="14.7109375" style="10" customWidth="1"/>
    <col min="8712" max="8712" width="15.140625" style="10" customWidth="1"/>
    <col min="8713" max="8713" width="14.140625" style="10" customWidth="1"/>
    <col min="8714" max="8714" width="14.5703125" style="10" customWidth="1"/>
    <col min="8715" max="8960" width="9.140625" style="10"/>
    <col min="8961" max="8961" width="7" style="10" customWidth="1"/>
    <col min="8962" max="8962" width="42.140625" style="10" customWidth="1"/>
    <col min="8963" max="8963" width="16.5703125" style="10" customWidth="1"/>
    <col min="8964" max="8964" width="15.5703125" style="10" customWidth="1"/>
    <col min="8965" max="8965" width="14.85546875" style="10" customWidth="1"/>
    <col min="8966" max="8966" width="14.42578125" style="10" customWidth="1"/>
    <col min="8967" max="8967" width="14.7109375" style="10" customWidth="1"/>
    <col min="8968" max="8968" width="15.140625" style="10" customWidth="1"/>
    <col min="8969" max="8969" width="14.140625" style="10" customWidth="1"/>
    <col min="8970" max="8970" width="14.5703125" style="10" customWidth="1"/>
    <col min="8971" max="9216" width="9.140625" style="10"/>
    <col min="9217" max="9217" width="7" style="10" customWidth="1"/>
    <col min="9218" max="9218" width="42.140625" style="10" customWidth="1"/>
    <col min="9219" max="9219" width="16.5703125" style="10" customWidth="1"/>
    <col min="9220" max="9220" width="15.5703125" style="10" customWidth="1"/>
    <col min="9221" max="9221" width="14.85546875" style="10" customWidth="1"/>
    <col min="9222" max="9222" width="14.42578125" style="10" customWidth="1"/>
    <col min="9223" max="9223" width="14.7109375" style="10" customWidth="1"/>
    <col min="9224" max="9224" width="15.140625" style="10" customWidth="1"/>
    <col min="9225" max="9225" width="14.140625" style="10" customWidth="1"/>
    <col min="9226" max="9226" width="14.5703125" style="10" customWidth="1"/>
    <col min="9227" max="9472" width="9.140625" style="10"/>
    <col min="9473" max="9473" width="7" style="10" customWidth="1"/>
    <col min="9474" max="9474" width="42.140625" style="10" customWidth="1"/>
    <col min="9475" max="9475" width="16.5703125" style="10" customWidth="1"/>
    <col min="9476" max="9476" width="15.5703125" style="10" customWidth="1"/>
    <col min="9477" max="9477" width="14.85546875" style="10" customWidth="1"/>
    <col min="9478" max="9478" width="14.42578125" style="10" customWidth="1"/>
    <col min="9479" max="9479" width="14.7109375" style="10" customWidth="1"/>
    <col min="9480" max="9480" width="15.140625" style="10" customWidth="1"/>
    <col min="9481" max="9481" width="14.140625" style="10" customWidth="1"/>
    <col min="9482" max="9482" width="14.5703125" style="10" customWidth="1"/>
    <col min="9483" max="9728" width="9.140625" style="10"/>
    <col min="9729" max="9729" width="7" style="10" customWidth="1"/>
    <col min="9730" max="9730" width="42.140625" style="10" customWidth="1"/>
    <col min="9731" max="9731" width="16.5703125" style="10" customWidth="1"/>
    <col min="9732" max="9732" width="15.5703125" style="10" customWidth="1"/>
    <col min="9733" max="9733" width="14.85546875" style="10" customWidth="1"/>
    <col min="9734" max="9734" width="14.42578125" style="10" customWidth="1"/>
    <col min="9735" max="9735" width="14.7109375" style="10" customWidth="1"/>
    <col min="9736" max="9736" width="15.140625" style="10" customWidth="1"/>
    <col min="9737" max="9737" width="14.140625" style="10" customWidth="1"/>
    <col min="9738" max="9738" width="14.5703125" style="10" customWidth="1"/>
    <col min="9739" max="9984" width="9.140625" style="10"/>
    <col min="9985" max="9985" width="7" style="10" customWidth="1"/>
    <col min="9986" max="9986" width="42.140625" style="10" customWidth="1"/>
    <col min="9987" max="9987" width="16.5703125" style="10" customWidth="1"/>
    <col min="9988" max="9988" width="15.5703125" style="10" customWidth="1"/>
    <col min="9989" max="9989" width="14.85546875" style="10" customWidth="1"/>
    <col min="9990" max="9990" width="14.42578125" style="10" customWidth="1"/>
    <col min="9991" max="9991" width="14.7109375" style="10" customWidth="1"/>
    <col min="9992" max="9992" width="15.140625" style="10" customWidth="1"/>
    <col min="9993" max="9993" width="14.140625" style="10" customWidth="1"/>
    <col min="9994" max="9994" width="14.5703125" style="10" customWidth="1"/>
    <col min="9995" max="10240" width="9.140625" style="10"/>
    <col min="10241" max="10241" width="7" style="10" customWidth="1"/>
    <col min="10242" max="10242" width="42.140625" style="10" customWidth="1"/>
    <col min="10243" max="10243" width="16.5703125" style="10" customWidth="1"/>
    <col min="10244" max="10244" width="15.5703125" style="10" customWidth="1"/>
    <col min="10245" max="10245" width="14.85546875" style="10" customWidth="1"/>
    <col min="10246" max="10246" width="14.42578125" style="10" customWidth="1"/>
    <col min="10247" max="10247" width="14.7109375" style="10" customWidth="1"/>
    <col min="10248" max="10248" width="15.140625" style="10" customWidth="1"/>
    <col min="10249" max="10249" width="14.140625" style="10" customWidth="1"/>
    <col min="10250" max="10250" width="14.5703125" style="10" customWidth="1"/>
    <col min="10251" max="10496" width="9.140625" style="10"/>
    <col min="10497" max="10497" width="7" style="10" customWidth="1"/>
    <col min="10498" max="10498" width="42.140625" style="10" customWidth="1"/>
    <col min="10499" max="10499" width="16.5703125" style="10" customWidth="1"/>
    <col min="10500" max="10500" width="15.5703125" style="10" customWidth="1"/>
    <col min="10501" max="10501" width="14.85546875" style="10" customWidth="1"/>
    <col min="10502" max="10502" width="14.42578125" style="10" customWidth="1"/>
    <col min="10503" max="10503" width="14.7109375" style="10" customWidth="1"/>
    <col min="10504" max="10504" width="15.140625" style="10" customWidth="1"/>
    <col min="10505" max="10505" width="14.140625" style="10" customWidth="1"/>
    <col min="10506" max="10506" width="14.5703125" style="10" customWidth="1"/>
    <col min="10507" max="10752" width="9.140625" style="10"/>
    <col min="10753" max="10753" width="7" style="10" customWidth="1"/>
    <col min="10754" max="10754" width="42.140625" style="10" customWidth="1"/>
    <col min="10755" max="10755" width="16.5703125" style="10" customWidth="1"/>
    <col min="10756" max="10756" width="15.5703125" style="10" customWidth="1"/>
    <col min="10757" max="10757" width="14.85546875" style="10" customWidth="1"/>
    <col min="10758" max="10758" width="14.42578125" style="10" customWidth="1"/>
    <col min="10759" max="10759" width="14.7109375" style="10" customWidth="1"/>
    <col min="10760" max="10760" width="15.140625" style="10" customWidth="1"/>
    <col min="10761" max="10761" width="14.140625" style="10" customWidth="1"/>
    <col min="10762" max="10762" width="14.5703125" style="10" customWidth="1"/>
    <col min="10763" max="11008" width="9.140625" style="10"/>
    <col min="11009" max="11009" width="7" style="10" customWidth="1"/>
    <col min="11010" max="11010" width="42.140625" style="10" customWidth="1"/>
    <col min="11011" max="11011" width="16.5703125" style="10" customWidth="1"/>
    <col min="11012" max="11012" width="15.5703125" style="10" customWidth="1"/>
    <col min="11013" max="11013" width="14.85546875" style="10" customWidth="1"/>
    <col min="11014" max="11014" width="14.42578125" style="10" customWidth="1"/>
    <col min="11015" max="11015" width="14.7109375" style="10" customWidth="1"/>
    <col min="11016" max="11016" width="15.140625" style="10" customWidth="1"/>
    <col min="11017" max="11017" width="14.140625" style="10" customWidth="1"/>
    <col min="11018" max="11018" width="14.5703125" style="10" customWidth="1"/>
    <col min="11019" max="11264" width="9.140625" style="10"/>
    <col min="11265" max="11265" width="7" style="10" customWidth="1"/>
    <col min="11266" max="11266" width="42.140625" style="10" customWidth="1"/>
    <col min="11267" max="11267" width="16.5703125" style="10" customWidth="1"/>
    <col min="11268" max="11268" width="15.5703125" style="10" customWidth="1"/>
    <col min="11269" max="11269" width="14.85546875" style="10" customWidth="1"/>
    <col min="11270" max="11270" width="14.42578125" style="10" customWidth="1"/>
    <col min="11271" max="11271" width="14.7109375" style="10" customWidth="1"/>
    <col min="11272" max="11272" width="15.140625" style="10" customWidth="1"/>
    <col min="11273" max="11273" width="14.140625" style="10" customWidth="1"/>
    <col min="11274" max="11274" width="14.5703125" style="10" customWidth="1"/>
    <col min="11275" max="11520" width="9.140625" style="10"/>
    <col min="11521" max="11521" width="7" style="10" customWidth="1"/>
    <col min="11522" max="11522" width="42.140625" style="10" customWidth="1"/>
    <col min="11523" max="11523" width="16.5703125" style="10" customWidth="1"/>
    <col min="11524" max="11524" width="15.5703125" style="10" customWidth="1"/>
    <col min="11525" max="11525" width="14.85546875" style="10" customWidth="1"/>
    <col min="11526" max="11526" width="14.42578125" style="10" customWidth="1"/>
    <col min="11527" max="11527" width="14.7109375" style="10" customWidth="1"/>
    <col min="11528" max="11528" width="15.140625" style="10" customWidth="1"/>
    <col min="11529" max="11529" width="14.140625" style="10" customWidth="1"/>
    <col min="11530" max="11530" width="14.5703125" style="10" customWidth="1"/>
    <col min="11531" max="11776" width="9.140625" style="10"/>
    <col min="11777" max="11777" width="7" style="10" customWidth="1"/>
    <col min="11778" max="11778" width="42.140625" style="10" customWidth="1"/>
    <col min="11779" max="11779" width="16.5703125" style="10" customWidth="1"/>
    <col min="11780" max="11780" width="15.5703125" style="10" customWidth="1"/>
    <col min="11781" max="11781" width="14.85546875" style="10" customWidth="1"/>
    <col min="11782" max="11782" width="14.42578125" style="10" customWidth="1"/>
    <col min="11783" max="11783" width="14.7109375" style="10" customWidth="1"/>
    <col min="11784" max="11784" width="15.140625" style="10" customWidth="1"/>
    <col min="11785" max="11785" width="14.140625" style="10" customWidth="1"/>
    <col min="11786" max="11786" width="14.5703125" style="10" customWidth="1"/>
    <col min="11787" max="12032" width="9.140625" style="10"/>
    <col min="12033" max="12033" width="7" style="10" customWidth="1"/>
    <col min="12034" max="12034" width="42.140625" style="10" customWidth="1"/>
    <col min="12035" max="12035" width="16.5703125" style="10" customWidth="1"/>
    <col min="12036" max="12036" width="15.5703125" style="10" customWidth="1"/>
    <col min="12037" max="12037" width="14.85546875" style="10" customWidth="1"/>
    <col min="12038" max="12038" width="14.42578125" style="10" customWidth="1"/>
    <col min="12039" max="12039" width="14.7109375" style="10" customWidth="1"/>
    <col min="12040" max="12040" width="15.140625" style="10" customWidth="1"/>
    <col min="12041" max="12041" width="14.140625" style="10" customWidth="1"/>
    <col min="12042" max="12042" width="14.5703125" style="10" customWidth="1"/>
    <col min="12043" max="12288" width="9.140625" style="10"/>
    <col min="12289" max="12289" width="7" style="10" customWidth="1"/>
    <col min="12290" max="12290" width="42.140625" style="10" customWidth="1"/>
    <col min="12291" max="12291" width="16.5703125" style="10" customWidth="1"/>
    <col min="12292" max="12292" width="15.5703125" style="10" customWidth="1"/>
    <col min="12293" max="12293" width="14.85546875" style="10" customWidth="1"/>
    <col min="12294" max="12294" width="14.42578125" style="10" customWidth="1"/>
    <col min="12295" max="12295" width="14.7109375" style="10" customWidth="1"/>
    <col min="12296" max="12296" width="15.140625" style="10" customWidth="1"/>
    <col min="12297" max="12297" width="14.140625" style="10" customWidth="1"/>
    <col min="12298" max="12298" width="14.5703125" style="10" customWidth="1"/>
    <col min="12299" max="12544" width="9.140625" style="10"/>
    <col min="12545" max="12545" width="7" style="10" customWidth="1"/>
    <col min="12546" max="12546" width="42.140625" style="10" customWidth="1"/>
    <col min="12547" max="12547" width="16.5703125" style="10" customWidth="1"/>
    <col min="12548" max="12548" width="15.5703125" style="10" customWidth="1"/>
    <col min="12549" max="12549" width="14.85546875" style="10" customWidth="1"/>
    <col min="12550" max="12550" width="14.42578125" style="10" customWidth="1"/>
    <col min="12551" max="12551" width="14.7109375" style="10" customWidth="1"/>
    <col min="12552" max="12552" width="15.140625" style="10" customWidth="1"/>
    <col min="12553" max="12553" width="14.140625" style="10" customWidth="1"/>
    <col min="12554" max="12554" width="14.5703125" style="10" customWidth="1"/>
    <col min="12555" max="12800" width="9.140625" style="10"/>
    <col min="12801" max="12801" width="7" style="10" customWidth="1"/>
    <col min="12802" max="12802" width="42.140625" style="10" customWidth="1"/>
    <col min="12803" max="12803" width="16.5703125" style="10" customWidth="1"/>
    <col min="12804" max="12804" width="15.5703125" style="10" customWidth="1"/>
    <col min="12805" max="12805" width="14.85546875" style="10" customWidth="1"/>
    <col min="12806" max="12806" width="14.42578125" style="10" customWidth="1"/>
    <col min="12807" max="12807" width="14.7109375" style="10" customWidth="1"/>
    <col min="12808" max="12808" width="15.140625" style="10" customWidth="1"/>
    <col min="12809" max="12809" width="14.140625" style="10" customWidth="1"/>
    <col min="12810" max="12810" width="14.5703125" style="10" customWidth="1"/>
    <col min="12811" max="13056" width="9.140625" style="10"/>
    <col min="13057" max="13057" width="7" style="10" customWidth="1"/>
    <col min="13058" max="13058" width="42.140625" style="10" customWidth="1"/>
    <col min="13059" max="13059" width="16.5703125" style="10" customWidth="1"/>
    <col min="13060" max="13060" width="15.5703125" style="10" customWidth="1"/>
    <col min="13061" max="13061" width="14.85546875" style="10" customWidth="1"/>
    <col min="13062" max="13062" width="14.42578125" style="10" customWidth="1"/>
    <col min="13063" max="13063" width="14.7109375" style="10" customWidth="1"/>
    <col min="13064" max="13064" width="15.140625" style="10" customWidth="1"/>
    <col min="13065" max="13065" width="14.140625" style="10" customWidth="1"/>
    <col min="13066" max="13066" width="14.5703125" style="10" customWidth="1"/>
    <col min="13067" max="13312" width="9.140625" style="10"/>
    <col min="13313" max="13313" width="7" style="10" customWidth="1"/>
    <col min="13314" max="13314" width="42.140625" style="10" customWidth="1"/>
    <col min="13315" max="13315" width="16.5703125" style="10" customWidth="1"/>
    <col min="13316" max="13316" width="15.5703125" style="10" customWidth="1"/>
    <col min="13317" max="13317" width="14.85546875" style="10" customWidth="1"/>
    <col min="13318" max="13318" width="14.42578125" style="10" customWidth="1"/>
    <col min="13319" max="13319" width="14.7109375" style="10" customWidth="1"/>
    <col min="13320" max="13320" width="15.140625" style="10" customWidth="1"/>
    <col min="13321" max="13321" width="14.140625" style="10" customWidth="1"/>
    <col min="13322" max="13322" width="14.5703125" style="10" customWidth="1"/>
    <col min="13323" max="13568" width="9.140625" style="10"/>
    <col min="13569" max="13569" width="7" style="10" customWidth="1"/>
    <col min="13570" max="13570" width="42.140625" style="10" customWidth="1"/>
    <col min="13571" max="13571" width="16.5703125" style="10" customWidth="1"/>
    <col min="13572" max="13572" width="15.5703125" style="10" customWidth="1"/>
    <col min="13573" max="13573" width="14.85546875" style="10" customWidth="1"/>
    <col min="13574" max="13574" width="14.42578125" style="10" customWidth="1"/>
    <col min="13575" max="13575" width="14.7109375" style="10" customWidth="1"/>
    <col min="13576" max="13576" width="15.140625" style="10" customWidth="1"/>
    <col min="13577" max="13577" width="14.140625" style="10" customWidth="1"/>
    <col min="13578" max="13578" width="14.5703125" style="10" customWidth="1"/>
    <col min="13579" max="13824" width="9.140625" style="10"/>
    <col min="13825" max="13825" width="7" style="10" customWidth="1"/>
    <col min="13826" max="13826" width="42.140625" style="10" customWidth="1"/>
    <col min="13827" max="13827" width="16.5703125" style="10" customWidth="1"/>
    <col min="13828" max="13828" width="15.5703125" style="10" customWidth="1"/>
    <col min="13829" max="13829" width="14.85546875" style="10" customWidth="1"/>
    <col min="13830" max="13830" width="14.42578125" style="10" customWidth="1"/>
    <col min="13831" max="13831" width="14.7109375" style="10" customWidth="1"/>
    <col min="13832" max="13832" width="15.140625" style="10" customWidth="1"/>
    <col min="13833" max="13833" width="14.140625" style="10" customWidth="1"/>
    <col min="13834" max="13834" width="14.5703125" style="10" customWidth="1"/>
    <col min="13835" max="14080" width="9.140625" style="10"/>
    <col min="14081" max="14081" width="7" style="10" customWidth="1"/>
    <col min="14082" max="14082" width="42.140625" style="10" customWidth="1"/>
    <col min="14083" max="14083" width="16.5703125" style="10" customWidth="1"/>
    <col min="14084" max="14084" width="15.5703125" style="10" customWidth="1"/>
    <col min="14085" max="14085" width="14.85546875" style="10" customWidth="1"/>
    <col min="14086" max="14086" width="14.42578125" style="10" customWidth="1"/>
    <col min="14087" max="14087" width="14.7109375" style="10" customWidth="1"/>
    <col min="14088" max="14088" width="15.140625" style="10" customWidth="1"/>
    <col min="14089" max="14089" width="14.140625" style="10" customWidth="1"/>
    <col min="14090" max="14090" width="14.5703125" style="10" customWidth="1"/>
    <col min="14091" max="14336" width="9.140625" style="10"/>
    <col min="14337" max="14337" width="7" style="10" customWidth="1"/>
    <col min="14338" max="14338" width="42.140625" style="10" customWidth="1"/>
    <col min="14339" max="14339" width="16.5703125" style="10" customWidth="1"/>
    <col min="14340" max="14340" width="15.5703125" style="10" customWidth="1"/>
    <col min="14341" max="14341" width="14.85546875" style="10" customWidth="1"/>
    <col min="14342" max="14342" width="14.42578125" style="10" customWidth="1"/>
    <col min="14343" max="14343" width="14.7109375" style="10" customWidth="1"/>
    <col min="14344" max="14344" width="15.140625" style="10" customWidth="1"/>
    <col min="14345" max="14345" width="14.140625" style="10" customWidth="1"/>
    <col min="14346" max="14346" width="14.5703125" style="10" customWidth="1"/>
    <col min="14347" max="14592" width="9.140625" style="10"/>
    <col min="14593" max="14593" width="7" style="10" customWidth="1"/>
    <col min="14594" max="14594" width="42.140625" style="10" customWidth="1"/>
    <col min="14595" max="14595" width="16.5703125" style="10" customWidth="1"/>
    <col min="14596" max="14596" width="15.5703125" style="10" customWidth="1"/>
    <col min="14597" max="14597" width="14.85546875" style="10" customWidth="1"/>
    <col min="14598" max="14598" width="14.42578125" style="10" customWidth="1"/>
    <col min="14599" max="14599" width="14.7109375" style="10" customWidth="1"/>
    <col min="14600" max="14600" width="15.140625" style="10" customWidth="1"/>
    <col min="14601" max="14601" width="14.140625" style="10" customWidth="1"/>
    <col min="14602" max="14602" width="14.5703125" style="10" customWidth="1"/>
    <col min="14603" max="14848" width="9.140625" style="10"/>
    <col min="14849" max="14849" width="7" style="10" customWidth="1"/>
    <col min="14850" max="14850" width="42.140625" style="10" customWidth="1"/>
    <col min="14851" max="14851" width="16.5703125" style="10" customWidth="1"/>
    <col min="14852" max="14852" width="15.5703125" style="10" customWidth="1"/>
    <col min="14853" max="14853" width="14.85546875" style="10" customWidth="1"/>
    <col min="14854" max="14854" width="14.42578125" style="10" customWidth="1"/>
    <col min="14855" max="14855" width="14.7109375" style="10" customWidth="1"/>
    <col min="14856" max="14856" width="15.140625" style="10" customWidth="1"/>
    <col min="14857" max="14857" width="14.140625" style="10" customWidth="1"/>
    <col min="14858" max="14858" width="14.5703125" style="10" customWidth="1"/>
    <col min="14859" max="15104" width="9.140625" style="10"/>
    <col min="15105" max="15105" width="7" style="10" customWidth="1"/>
    <col min="15106" max="15106" width="42.140625" style="10" customWidth="1"/>
    <col min="15107" max="15107" width="16.5703125" style="10" customWidth="1"/>
    <col min="15108" max="15108" width="15.5703125" style="10" customWidth="1"/>
    <col min="15109" max="15109" width="14.85546875" style="10" customWidth="1"/>
    <col min="15110" max="15110" width="14.42578125" style="10" customWidth="1"/>
    <col min="15111" max="15111" width="14.7109375" style="10" customWidth="1"/>
    <col min="15112" max="15112" width="15.140625" style="10" customWidth="1"/>
    <col min="15113" max="15113" width="14.140625" style="10" customWidth="1"/>
    <col min="15114" max="15114" width="14.5703125" style="10" customWidth="1"/>
    <col min="15115" max="15360" width="9.140625" style="10"/>
    <col min="15361" max="15361" width="7" style="10" customWidth="1"/>
    <col min="15362" max="15362" width="42.140625" style="10" customWidth="1"/>
    <col min="15363" max="15363" width="16.5703125" style="10" customWidth="1"/>
    <col min="15364" max="15364" width="15.5703125" style="10" customWidth="1"/>
    <col min="15365" max="15365" width="14.85546875" style="10" customWidth="1"/>
    <col min="15366" max="15366" width="14.42578125" style="10" customWidth="1"/>
    <col min="15367" max="15367" width="14.7109375" style="10" customWidth="1"/>
    <col min="15368" max="15368" width="15.140625" style="10" customWidth="1"/>
    <col min="15369" max="15369" width="14.140625" style="10" customWidth="1"/>
    <col min="15370" max="15370" width="14.5703125" style="10" customWidth="1"/>
    <col min="15371" max="15616" width="9.140625" style="10"/>
    <col min="15617" max="15617" width="7" style="10" customWidth="1"/>
    <col min="15618" max="15618" width="42.140625" style="10" customWidth="1"/>
    <col min="15619" max="15619" width="16.5703125" style="10" customWidth="1"/>
    <col min="15620" max="15620" width="15.5703125" style="10" customWidth="1"/>
    <col min="15621" max="15621" width="14.85546875" style="10" customWidth="1"/>
    <col min="15622" max="15622" width="14.42578125" style="10" customWidth="1"/>
    <col min="15623" max="15623" width="14.7109375" style="10" customWidth="1"/>
    <col min="15624" max="15624" width="15.140625" style="10" customWidth="1"/>
    <col min="15625" max="15625" width="14.140625" style="10" customWidth="1"/>
    <col min="15626" max="15626" width="14.5703125" style="10" customWidth="1"/>
    <col min="15627" max="15872" width="9.140625" style="10"/>
    <col min="15873" max="15873" width="7" style="10" customWidth="1"/>
    <col min="15874" max="15874" width="42.140625" style="10" customWidth="1"/>
    <col min="15875" max="15875" width="16.5703125" style="10" customWidth="1"/>
    <col min="15876" max="15876" width="15.5703125" style="10" customWidth="1"/>
    <col min="15877" max="15877" width="14.85546875" style="10" customWidth="1"/>
    <col min="15878" max="15878" width="14.42578125" style="10" customWidth="1"/>
    <col min="15879" max="15879" width="14.7109375" style="10" customWidth="1"/>
    <col min="15880" max="15880" width="15.140625" style="10" customWidth="1"/>
    <col min="15881" max="15881" width="14.140625" style="10" customWidth="1"/>
    <col min="15882" max="15882" width="14.5703125" style="10" customWidth="1"/>
    <col min="15883" max="16128" width="9.140625" style="10"/>
    <col min="16129" max="16129" width="7" style="10" customWidth="1"/>
    <col min="16130" max="16130" width="42.140625" style="10" customWidth="1"/>
    <col min="16131" max="16131" width="16.5703125" style="10" customWidth="1"/>
    <col min="16132" max="16132" width="15.5703125" style="10" customWidth="1"/>
    <col min="16133" max="16133" width="14.85546875" style="10" customWidth="1"/>
    <col min="16134" max="16134" width="14.42578125" style="10" customWidth="1"/>
    <col min="16135" max="16135" width="14.7109375" style="10" customWidth="1"/>
    <col min="16136" max="16136" width="15.140625" style="10" customWidth="1"/>
    <col min="16137" max="16137" width="14.140625" style="10" customWidth="1"/>
    <col min="16138" max="16138" width="14.5703125" style="10" customWidth="1"/>
    <col min="16139" max="16384" width="9.140625" style="10"/>
  </cols>
  <sheetData>
    <row r="1" spans="1:10" ht="69" customHeight="1" x14ac:dyDescent="0.3">
      <c r="G1" s="53" t="s">
        <v>103</v>
      </c>
      <c r="H1" s="54"/>
      <c r="I1" s="54"/>
      <c r="J1" s="54"/>
    </row>
    <row r="3" spans="1:10" ht="54.75" customHeight="1" x14ac:dyDescent="0.3">
      <c r="A3" s="51" t="s">
        <v>37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57" t="s">
        <v>0</v>
      </c>
      <c r="B4" s="58" t="s">
        <v>1</v>
      </c>
      <c r="C4" s="57" t="s">
        <v>2</v>
      </c>
      <c r="D4" s="57" t="s">
        <v>3</v>
      </c>
      <c r="E4" s="57"/>
      <c r="F4" s="57"/>
      <c r="G4" s="57"/>
      <c r="H4" s="57"/>
      <c r="I4" s="57"/>
      <c r="J4" s="57"/>
    </row>
    <row r="5" spans="1:10" x14ac:dyDescent="0.3">
      <c r="A5" s="57"/>
      <c r="B5" s="58"/>
      <c r="C5" s="57"/>
      <c r="D5" s="5">
        <v>2014</v>
      </c>
      <c r="E5" s="5">
        <v>2015</v>
      </c>
      <c r="F5" s="5">
        <v>2016</v>
      </c>
      <c r="G5" s="5">
        <v>2017</v>
      </c>
      <c r="H5" s="5">
        <v>2018</v>
      </c>
      <c r="I5" s="5">
        <v>2019</v>
      </c>
      <c r="J5" s="5">
        <v>2020</v>
      </c>
    </row>
    <row r="6" spans="1:10" x14ac:dyDescent="0.3">
      <c r="A6" s="57"/>
      <c r="B6" s="58"/>
      <c r="C6" s="57"/>
      <c r="D6" s="5" t="s">
        <v>4</v>
      </c>
      <c r="E6" s="5" t="s">
        <v>5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</row>
    <row r="7" spans="1:10" x14ac:dyDescent="0.3">
      <c r="A7" s="8"/>
      <c r="B7" s="56" t="s">
        <v>38</v>
      </c>
      <c r="C7" s="50"/>
      <c r="D7" s="50"/>
      <c r="E7" s="50"/>
      <c r="F7" s="50"/>
      <c r="G7" s="50"/>
      <c r="H7" s="50"/>
      <c r="I7" s="50"/>
      <c r="J7" s="50"/>
    </row>
    <row r="8" spans="1:10" ht="93.75" x14ac:dyDescent="0.3">
      <c r="A8" s="8">
        <v>1</v>
      </c>
      <c r="B8" s="13" t="s">
        <v>39</v>
      </c>
      <c r="C8" s="8" t="s">
        <v>50</v>
      </c>
      <c r="D8" s="8">
        <f>79+6</f>
        <v>85</v>
      </c>
      <c r="E8" s="8">
        <f>24+17</f>
        <v>41</v>
      </c>
      <c r="F8" s="8"/>
      <c r="G8" s="7"/>
      <c r="H8" s="7"/>
      <c r="I8" s="7"/>
      <c r="J8" s="7"/>
    </row>
    <row r="9" spans="1:10" ht="56.25" x14ac:dyDescent="0.3">
      <c r="A9" s="8">
        <v>2</v>
      </c>
      <c r="B9" s="13" t="s">
        <v>40</v>
      </c>
      <c r="C9" s="8" t="s">
        <v>50</v>
      </c>
      <c r="D9" s="8">
        <v>389</v>
      </c>
      <c r="E9" s="8">
        <v>144</v>
      </c>
      <c r="F9" s="8">
        <v>190</v>
      </c>
      <c r="G9" s="7"/>
      <c r="H9" s="7"/>
      <c r="I9" s="7"/>
      <c r="J9" s="7"/>
    </row>
    <row r="10" spans="1:10" ht="56.25" x14ac:dyDescent="0.3">
      <c r="A10" s="8">
        <v>3</v>
      </c>
      <c r="B10" s="13" t="s">
        <v>41</v>
      </c>
      <c r="C10" s="8" t="s">
        <v>50</v>
      </c>
      <c r="D10" s="8">
        <v>1</v>
      </c>
      <c r="E10" s="8">
        <v>4</v>
      </c>
      <c r="F10" s="8"/>
      <c r="G10" s="7"/>
      <c r="H10" s="7"/>
      <c r="I10" s="7"/>
      <c r="J10" s="7"/>
    </row>
    <row r="11" spans="1:10" ht="75" x14ac:dyDescent="0.3">
      <c r="A11" s="8">
        <v>4</v>
      </c>
      <c r="B11" s="13" t="s">
        <v>42</v>
      </c>
      <c r="C11" s="8" t="s">
        <v>50</v>
      </c>
      <c r="D11" s="8">
        <v>1215</v>
      </c>
      <c r="E11" s="8">
        <v>800</v>
      </c>
      <c r="F11" s="8"/>
      <c r="G11" s="7"/>
      <c r="H11" s="7"/>
      <c r="I11" s="7"/>
      <c r="J11" s="7"/>
    </row>
    <row r="12" spans="1:10" ht="56.25" x14ac:dyDescent="0.3">
      <c r="A12" s="8">
        <v>5</v>
      </c>
      <c r="B12" s="13" t="s">
        <v>43</v>
      </c>
      <c r="C12" s="8" t="s">
        <v>50</v>
      </c>
      <c r="D12" s="8">
        <v>5</v>
      </c>
      <c r="E12" s="8">
        <v>13</v>
      </c>
      <c r="F12" s="8">
        <v>6</v>
      </c>
      <c r="G12" s="7"/>
      <c r="H12" s="7"/>
      <c r="I12" s="7"/>
      <c r="J12" s="7"/>
    </row>
    <row r="13" spans="1:10" ht="93.75" x14ac:dyDescent="0.3">
      <c r="A13" s="8">
        <v>6</v>
      </c>
      <c r="B13" s="13" t="s">
        <v>44</v>
      </c>
      <c r="C13" s="8" t="s">
        <v>51</v>
      </c>
      <c r="D13" s="8">
        <v>5673.85</v>
      </c>
      <c r="E13" s="8">
        <v>5925.35</v>
      </c>
      <c r="F13" s="8"/>
      <c r="G13" s="7"/>
      <c r="H13" s="7"/>
      <c r="I13" s="7"/>
      <c r="J13" s="7"/>
    </row>
    <row r="14" spans="1:10" ht="75" x14ac:dyDescent="0.3">
      <c r="A14" s="8">
        <v>7</v>
      </c>
      <c r="B14" s="13" t="s">
        <v>45</v>
      </c>
      <c r="C14" s="8" t="s">
        <v>52</v>
      </c>
      <c r="D14" s="8">
        <v>43.4</v>
      </c>
      <c r="E14" s="8">
        <v>40.9</v>
      </c>
      <c r="F14" s="8"/>
      <c r="G14" s="7"/>
      <c r="H14" s="7"/>
      <c r="I14" s="7"/>
      <c r="J14" s="7"/>
    </row>
    <row r="15" spans="1:10" ht="56.25" x14ac:dyDescent="0.3">
      <c r="A15" s="8">
        <v>8</v>
      </c>
      <c r="B15" s="13" t="s">
        <v>46</v>
      </c>
      <c r="C15" s="8" t="s">
        <v>52</v>
      </c>
      <c r="D15" s="8">
        <v>5.23</v>
      </c>
      <c r="E15" s="8">
        <v>4.1500000000000004</v>
      </c>
      <c r="F15" s="8">
        <v>5.38</v>
      </c>
      <c r="G15" s="7"/>
      <c r="H15" s="7"/>
      <c r="I15" s="7"/>
      <c r="J15" s="7"/>
    </row>
    <row r="16" spans="1:10" ht="56.25" x14ac:dyDescent="0.3">
      <c r="A16" s="8">
        <v>9</v>
      </c>
      <c r="B16" s="13" t="s">
        <v>47</v>
      </c>
      <c r="C16" s="8" t="s">
        <v>52</v>
      </c>
      <c r="D16" s="8">
        <v>4.0599999999999996</v>
      </c>
      <c r="E16" s="8">
        <v>9.2200000000000006</v>
      </c>
      <c r="F16" s="8">
        <v>8.83</v>
      </c>
      <c r="G16" s="7"/>
      <c r="H16" s="7"/>
      <c r="I16" s="7"/>
      <c r="J16" s="7"/>
    </row>
    <row r="17" spans="1:10" ht="56.25" x14ac:dyDescent="0.3">
      <c r="A17" s="8">
        <v>10</v>
      </c>
      <c r="B17" s="13" t="s">
        <v>48</v>
      </c>
      <c r="C17" s="8" t="s">
        <v>49</v>
      </c>
      <c r="D17" s="8">
        <v>499.28</v>
      </c>
      <c r="E17" s="8">
        <v>42.02</v>
      </c>
      <c r="F17" s="8"/>
      <c r="G17" s="7"/>
      <c r="H17" s="7"/>
      <c r="I17" s="7"/>
      <c r="J17" s="7"/>
    </row>
    <row r="18" spans="1:10" x14ac:dyDescent="0.3">
      <c r="A18" s="8"/>
      <c r="B18" s="52" t="s">
        <v>53</v>
      </c>
      <c r="C18" s="52"/>
      <c r="D18" s="52"/>
      <c r="E18" s="52"/>
      <c r="F18" s="52"/>
      <c r="G18" s="52"/>
      <c r="H18" s="52"/>
      <c r="I18" s="52"/>
      <c r="J18" s="59"/>
    </row>
    <row r="19" spans="1:10" ht="97.5" customHeight="1" x14ac:dyDescent="0.3">
      <c r="A19" s="8">
        <v>1</v>
      </c>
      <c r="B19" s="14" t="s">
        <v>54</v>
      </c>
      <c r="C19" s="8" t="s">
        <v>52</v>
      </c>
      <c r="D19" s="28">
        <v>1.4999999999999999E-2</v>
      </c>
      <c r="E19" s="28">
        <v>1.2999999999999999E-2</v>
      </c>
      <c r="F19" s="7" t="s">
        <v>104</v>
      </c>
      <c r="G19" s="7" t="s">
        <v>105</v>
      </c>
      <c r="H19" s="7" t="s">
        <v>105</v>
      </c>
      <c r="I19" s="7" t="s">
        <v>104</v>
      </c>
      <c r="J19" s="7" t="s">
        <v>105</v>
      </c>
    </row>
    <row r="20" spans="1:10" ht="99.75" customHeight="1" x14ac:dyDescent="0.3">
      <c r="A20" s="8">
        <v>2</v>
      </c>
      <c r="B20" s="14" t="s">
        <v>55</v>
      </c>
      <c r="C20" s="8" t="s">
        <v>52</v>
      </c>
      <c r="D20" s="29">
        <v>8.9999999999999993E-3</v>
      </c>
      <c r="E20" s="29">
        <v>0.01</v>
      </c>
      <c r="F20" s="28">
        <v>1.0999999999999999E-2</v>
      </c>
      <c r="G20" s="28">
        <v>1.11E-2</v>
      </c>
      <c r="H20" s="28">
        <v>1.12E-2</v>
      </c>
      <c r="I20" s="28">
        <v>1.1299999999999999E-2</v>
      </c>
      <c r="J20" s="28">
        <v>1.14E-2</v>
      </c>
    </row>
    <row r="21" spans="1:10" ht="56.25" x14ac:dyDescent="0.3">
      <c r="A21" s="8">
        <v>3</v>
      </c>
      <c r="B21" s="13" t="s">
        <v>56</v>
      </c>
      <c r="C21" s="8" t="s">
        <v>50</v>
      </c>
      <c r="D21" s="7">
        <v>400</v>
      </c>
      <c r="E21" s="7">
        <v>409</v>
      </c>
      <c r="F21" s="7">
        <v>417</v>
      </c>
      <c r="G21" s="7">
        <v>425</v>
      </c>
      <c r="H21" s="7">
        <v>434</v>
      </c>
      <c r="I21" s="7">
        <v>443</v>
      </c>
      <c r="J21" s="7">
        <v>451</v>
      </c>
    </row>
    <row r="22" spans="1:10" ht="168.75" x14ac:dyDescent="0.3">
      <c r="A22" s="8">
        <v>4</v>
      </c>
      <c r="B22" s="13" t="s">
        <v>57</v>
      </c>
      <c r="C22" s="8" t="s">
        <v>52</v>
      </c>
      <c r="D22" s="29">
        <v>7.0000000000000007E-2</v>
      </c>
      <c r="E22" s="29">
        <v>0.08</v>
      </c>
      <c r="F22" s="29">
        <v>0.09</v>
      </c>
      <c r="G22" s="29">
        <v>0.1</v>
      </c>
      <c r="H22" s="29">
        <v>0.11</v>
      </c>
      <c r="I22" s="29">
        <v>0.12</v>
      </c>
      <c r="J22" s="29">
        <v>0.13</v>
      </c>
    </row>
    <row r="23" spans="1:10" ht="75" x14ac:dyDescent="0.3">
      <c r="A23" s="8">
        <v>5</v>
      </c>
      <c r="B23" s="13" t="s">
        <v>58</v>
      </c>
      <c r="C23" s="8" t="s">
        <v>50</v>
      </c>
      <c r="D23" s="7">
        <v>807</v>
      </c>
      <c r="E23" s="7">
        <v>1984</v>
      </c>
      <c r="F23" s="7" t="s">
        <v>104</v>
      </c>
      <c r="G23" s="7" t="s">
        <v>105</v>
      </c>
      <c r="H23" s="7" t="s">
        <v>105</v>
      </c>
      <c r="I23" s="7" t="s">
        <v>104</v>
      </c>
      <c r="J23" s="7" t="s">
        <v>104</v>
      </c>
    </row>
    <row r="24" spans="1:10" x14ac:dyDescent="0.3">
      <c r="A24" s="8"/>
      <c r="B24" s="56" t="s">
        <v>59</v>
      </c>
      <c r="C24" s="50"/>
      <c r="D24" s="50"/>
      <c r="E24" s="50"/>
      <c r="F24" s="50"/>
      <c r="G24" s="50"/>
      <c r="H24" s="50"/>
      <c r="I24" s="50"/>
      <c r="J24" s="50"/>
    </row>
    <row r="25" spans="1:10" ht="37.5" x14ac:dyDescent="0.3">
      <c r="A25" s="8">
        <v>1</v>
      </c>
      <c r="B25" s="13" t="s">
        <v>60</v>
      </c>
      <c r="C25" s="8" t="s">
        <v>65</v>
      </c>
      <c r="D25" s="8">
        <v>1911</v>
      </c>
      <c r="E25" s="8">
        <v>1878</v>
      </c>
      <c r="F25" s="8"/>
      <c r="G25" s="8"/>
      <c r="H25" s="7"/>
      <c r="I25" s="7"/>
      <c r="J25" s="7"/>
    </row>
    <row r="26" spans="1:10" ht="75" x14ac:dyDescent="0.3">
      <c r="A26" s="8">
        <v>2</v>
      </c>
      <c r="B26" s="13" t="s">
        <v>61</v>
      </c>
      <c r="C26" s="8" t="s">
        <v>65</v>
      </c>
      <c r="D26" s="8">
        <v>1011</v>
      </c>
      <c r="E26" s="8">
        <v>1133</v>
      </c>
      <c r="F26" s="8">
        <v>226</v>
      </c>
      <c r="G26" s="8">
        <v>1148</v>
      </c>
      <c r="H26" s="7"/>
      <c r="I26" s="7"/>
      <c r="J26" s="7"/>
    </row>
    <row r="27" spans="1:10" ht="75" x14ac:dyDescent="0.3">
      <c r="A27" s="8">
        <v>3</v>
      </c>
      <c r="B27" s="13" t="s">
        <v>62</v>
      </c>
      <c r="C27" s="8" t="s">
        <v>51</v>
      </c>
      <c r="D27" s="8">
        <v>17421.2</v>
      </c>
      <c r="E27" s="8">
        <v>16426</v>
      </c>
      <c r="F27" s="8">
        <v>3807.4</v>
      </c>
      <c r="G27" s="8">
        <v>13019.6</v>
      </c>
      <c r="H27" s="7"/>
      <c r="I27" s="7"/>
      <c r="J27" s="7"/>
    </row>
    <row r="28" spans="1:10" ht="56.25" x14ac:dyDescent="0.3">
      <c r="A28" s="8">
        <v>4</v>
      </c>
      <c r="B28" s="15" t="s">
        <v>63</v>
      </c>
      <c r="C28" s="8" t="s">
        <v>66</v>
      </c>
      <c r="D28" s="8">
        <v>1435</v>
      </c>
      <c r="E28" s="8">
        <v>993</v>
      </c>
      <c r="F28" s="8"/>
      <c r="G28" s="8"/>
      <c r="H28" s="12"/>
      <c r="I28" s="12"/>
      <c r="J28" s="12"/>
    </row>
    <row r="29" spans="1:10" ht="56.25" x14ac:dyDescent="0.3">
      <c r="A29" s="8">
        <v>5</v>
      </c>
      <c r="B29" s="15" t="s">
        <v>64</v>
      </c>
      <c r="C29" s="8" t="s">
        <v>66</v>
      </c>
      <c r="D29" s="8">
        <v>0</v>
      </c>
      <c r="E29" s="8">
        <v>0</v>
      </c>
      <c r="F29" s="8"/>
      <c r="G29" s="8"/>
      <c r="H29" s="12"/>
      <c r="I29" s="12"/>
      <c r="J29" s="12"/>
    </row>
    <row r="30" spans="1:10" x14ac:dyDescent="0.3">
      <c r="A30" s="12"/>
      <c r="B30" s="55" t="s">
        <v>67</v>
      </c>
      <c r="C30" s="55"/>
      <c r="D30" s="55"/>
      <c r="E30" s="55"/>
      <c r="F30" s="55"/>
      <c r="G30" s="55"/>
      <c r="H30" s="55"/>
      <c r="I30" s="55"/>
      <c r="J30" s="55"/>
    </row>
    <row r="31" spans="1:10" ht="55.5" customHeight="1" x14ac:dyDescent="0.3">
      <c r="A31" s="8">
        <v>1</v>
      </c>
      <c r="B31" s="11" t="s">
        <v>68</v>
      </c>
      <c r="C31" s="8" t="s">
        <v>69</v>
      </c>
      <c r="D31" s="8" t="s">
        <v>106</v>
      </c>
      <c r="E31" s="8" t="s">
        <v>106</v>
      </c>
      <c r="F31" s="8" t="s">
        <v>106</v>
      </c>
      <c r="G31" s="8" t="s">
        <v>106</v>
      </c>
      <c r="H31" s="8" t="s">
        <v>106</v>
      </c>
      <c r="I31" s="8" t="s">
        <v>106</v>
      </c>
      <c r="J31" s="8" t="s">
        <v>106</v>
      </c>
    </row>
    <row r="32" spans="1:10" ht="102" customHeight="1" x14ac:dyDescent="0.3">
      <c r="A32" s="8">
        <v>2</v>
      </c>
      <c r="B32" s="11" t="s">
        <v>70</v>
      </c>
      <c r="C32" s="8" t="s">
        <v>52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02.75" customHeight="1" x14ac:dyDescent="0.3">
      <c r="A33" s="8">
        <v>3</v>
      </c>
      <c r="B33" s="11" t="s">
        <v>71</v>
      </c>
      <c r="C33" s="8" t="s">
        <v>52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3">
      <c r="A34" s="12"/>
      <c r="B34" s="46" t="s">
        <v>72</v>
      </c>
      <c r="C34" s="47"/>
      <c r="D34" s="47"/>
      <c r="E34" s="47"/>
      <c r="F34" s="47"/>
      <c r="G34" s="47"/>
      <c r="H34" s="47"/>
      <c r="I34" s="47"/>
      <c r="J34" s="49"/>
    </row>
    <row r="35" spans="1:10" ht="168.75" x14ac:dyDescent="0.3">
      <c r="A35" s="8">
        <v>1</v>
      </c>
      <c r="B35" s="11" t="s">
        <v>73</v>
      </c>
      <c r="C35" s="8" t="s">
        <v>52</v>
      </c>
      <c r="D35" s="8">
        <v>100</v>
      </c>
      <c r="E35" s="8">
        <v>100</v>
      </c>
      <c r="F35" s="8">
        <v>100</v>
      </c>
      <c r="G35" s="8">
        <v>100</v>
      </c>
      <c r="H35" s="8">
        <v>100</v>
      </c>
      <c r="I35" s="8">
        <v>100</v>
      </c>
      <c r="J35" s="8">
        <v>100</v>
      </c>
    </row>
    <row r="36" spans="1:10" x14ac:dyDescent="0.3">
      <c r="A36" s="12"/>
      <c r="B36" s="46" t="s">
        <v>74</v>
      </c>
      <c r="C36" s="47"/>
      <c r="D36" s="47"/>
      <c r="E36" s="47"/>
      <c r="F36" s="47"/>
      <c r="G36" s="47"/>
      <c r="H36" s="47"/>
      <c r="I36" s="47"/>
      <c r="J36" s="49"/>
    </row>
    <row r="37" spans="1:10" ht="75" x14ac:dyDescent="0.3">
      <c r="A37" s="8">
        <v>1</v>
      </c>
      <c r="B37" s="11" t="s">
        <v>75</v>
      </c>
      <c r="C37" s="8" t="s">
        <v>52</v>
      </c>
      <c r="D37" s="8">
        <v>100</v>
      </c>
      <c r="E37" s="8">
        <v>100</v>
      </c>
      <c r="F37" s="8">
        <v>100</v>
      </c>
      <c r="G37" s="8">
        <v>100</v>
      </c>
      <c r="H37" s="8">
        <v>100</v>
      </c>
      <c r="I37" s="8">
        <v>100</v>
      </c>
      <c r="J37" s="8">
        <v>100</v>
      </c>
    </row>
    <row r="38" spans="1:10" ht="93.75" x14ac:dyDescent="0.3">
      <c r="A38" s="8">
        <v>2</v>
      </c>
      <c r="B38" s="11" t="s">
        <v>76</v>
      </c>
      <c r="C38" s="8" t="s">
        <v>65</v>
      </c>
      <c r="D38" s="8">
        <v>10</v>
      </c>
      <c r="E38" s="8">
        <v>10</v>
      </c>
      <c r="F38" s="8">
        <v>10</v>
      </c>
      <c r="G38" s="8">
        <v>10</v>
      </c>
      <c r="H38" s="8">
        <v>10</v>
      </c>
      <c r="I38" s="8">
        <v>10</v>
      </c>
      <c r="J38" s="8">
        <v>10</v>
      </c>
    </row>
    <row r="39" spans="1:10" ht="23.25" customHeight="1" x14ac:dyDescent="0.3">
      <c r="A39" s="12"/>
      <c r="B39" s="46" t="s">
        <v>77</v>
      </c>
      <c r="C39" s="47"/>
      <c r="D39" s="48"/>
      <c r="E39" s="48"/>
      <c r="F39" s="47"/>
      <c r="G39" s="47"/>
      <c r="H39" s="47"/>
      <c r="I39" s="47"/>
      <c r="J39" s="49"/>
    </row>
    <row r="40" spans="1:10" ht="56.25" x14ac:dyDescent="0.3">
      <c r="A40" s="8">
        <v>1</v>
      </c>
      <c r="B40" s="11" t="s">
        <v>79</v>
      </c>
      <c r="C40" s="30" t="s">
        <v>78</v>
      </c>
      <c r="D40" s="31" t="s">
        <v>107</v>
      </c>
      <c r="E40" s="32">
        <v>2781.7510000000002</v>
      </c>
      <c r="F40" s="33">
        <v>153336</v>
      </c>
      <c r="G40" s="12"/>
      <c r="H40" s="12"/>
      <c r="I40" s="12"/>
      <c r="J40" s="12"/>
    </row>
    <row r="41" spans="1:10" ht="56.25" x14ac:dyDescent="0.3">
      <c r="A41" s="8">
        <v>2</v>
      </c>
      <c r="B41" s="11" t="s">
        <v>80</v>
      </c>
      <c r="C41" s="30" t="s">
        <v>66</v>
      </c>
      <c r="D41" s="31">
        <v>20</v>
      </c>
      <c r="E41" s="31">
        <v>21</v>
      </c>
      <c r="F41" s="34">
        <v>25</v>
      </c>
      <c r="G41" s="12"/>
      <c r="H41" s="12"/>
      <c r="I41" s="12"/>
      <c r="J41" s="12"/>
    </row>
    <row r="42" spans="1:10" ht="56.25" x14ac:dyDescent="0.3">
      <c r="A42" s="8">
        <v>3</v>
      </c>
      <c r="B42" s="11" t="s">
        <v>81</v>
      </c>
      <c r="C42" s="30" t="s">
        <v>66</v>
      </c>
      <c r="D42" s="31">
        <v>472</v>
      </c>
      <c r="E42" s="31">
        <v>851</v>
      </c>
      <c r="F42" s="34">
        <v>2600</v>
      </c>
      <c r="G42" s="12"/>
      <c r="H42" s="12"/>
      <c r="I42" s="12"/>
      <c r="J42" s="12"/>
    </row>
    <row r="43" spans="1:10" s="2" customFormat="1" ht="31.5" customHeight="1" x14ac:dyDescent="0.3">
      <c r="A43" s="8"/>
      <c r="B43" s="50" t="s">
        <v>82</v>
      </c>
      <c r="C43" s="50"/>
      <c r="D43" s="45"/>
      <c r="E43" s="45"/>
      <c r="F43" s="50"/>
      <c r="G43" s="50"/>
      <c r="H43" s="50"/>
      <c r="I43" s="50"/>
      <c r="J43" s="50"/>
    </row>
    <row r="44" spans="1:10" s="19" customFormat="1" ht="66.75" customHeight="1" x14ac:dyDescent="0.3">
      <c r="A44" s="16">
        <v>1</v>
      </c>
      <c r="B44" s="25" t="s">
        <v>83</v>
      </c>
      <c r="C44" s="16" t="s">
        <v>84</v>
      </c>
      <c r="D44" s="18"/>
      <c r="E44" s="18"/>
      <c r="F44" s="18"/>
      <c r="G44" s="18"/>
      <c r="H44" s="18"/>
      <c r="I44" s="18"/>
      <c r="J44" s="18"/>
    </row>
    <row r="45" spans="1:10" s="2" customFormat="1" ht="56.25" x14ac:dyDescent="0.3">
      <c r="A45" s="8">
        <v>2</v>
      </c>
      <c r="B45" s="6" t="s">
        <v>85</v>
      </c>
      <c r="C45" s="8" t="s">
        <v>84</v>
      </c>
      <c r="D45" s="20">
        <v>0</v>
      </c>
      <c r="E45" s="20">
        <v>0</v>
      </c>
      <c r="F45" s="20">
        <v>0.9</v>
      </c>
      <c r="G45" s="20">
        <v>0.9</v>
      </c>
      <c r="H45" s="20">
        <v>0.85</v>
      </c>
      <c r="I45" s="20">
        <v>0.85</v>
      </c>
      <c r="J45" s="20">
        <v>0.85</v>
      </c>
    </row>
    <row r="46" spans="1:10" s="2" customFormat="1" ht="83.25" customHeight="1" x14ac:dyDescent="0.3">
      <c r="A46" s="8">
        <v>3</v>
      </c>
      <c r="B46" s="6" t="s">
        <v>86</v>
      </c>
      <c r="C46" s="8" t="s">
        <v>84</v>
      </c>
      <c r="D46" s="20">
        <v>0.15</v>
      </c>
      <c r="E46" s="20">
        <v>0.06</v>
      </c>
      <c r="F46" s="20">
        <v>0.1</v>
      </c>
      <c r="G46" s="20">
        <v>0.1</v>
      </c>
      <c r="H46" s="20">
        <v>0.15</v>
      </c>
      <c r="I46" s="20">
        <v>0.15</v>
      </c>
      <c r="J46" s="20">
        <v>0.15</v>
      </c>
    </row>
    <row r="47" spans="1:10" s="2" customFormat="1" ht="75" x14ac:dyDescent="0.3">
      <c r="A47" s="8">
        <v>4</v>
      </c>
      <c r="B47" s="6" t="s">
        <v>87</v>
      </c>
      <c r="C47" s="8" t="s">
        <v>84</v>
      </c>
      <c r="D47" s="20">
        <v>0.08</v>
      </c>
      <c r="E47" s="20">
        <v>0.09</v>
      </c>
      <c r="F47" s="20">
        <v>0.1</v>
      </c>
      <c r="G47" s="20">
        <v>0.15</v>
      </c>
      <c r="H47" s="20">
        <v>0.2</v>
      </c>
      <c r="I47" s="20">
        <v>0.25</v>
      </c>
      <c r="J47" s="20">
        <v>0.3</v>
      </c>
    </row>
    <row r="48" spans="1:10" s="2" customFormat="1" ht="75" x14ac:dyDescent="0.3">
      <c r="A48" s="8">
        <v>5</v>
      </c>
      <c r="B48" s="6" t="s">
        <v>88</v>
      </c>
      <c r="C48" s="8" t="s">
        <v>84</v>
      </c>
      <c r="D48" s="20">
        <v>0.1</v>
      </c>
      <c r="E48" s="8">
        <v>0</v>
      </c>
      <c r="F48" s="20">
        <v>0.1</v>
      </c>
      <c r="G48" s="20">
        <v>0.1</v>
      </c>
      <c r="H48" s="20">
        <v>0.1</v>
      </c>
      <c r="I48" s="20">
        <v>0.1</v>
      </c>
      <c r="J48" s="20">
        <v>0.1</v>
      </c>
    </row>
    <row r="49" spans="1:10" s="2" customFormat="1" ht="93.75" x14ac:dyDescent="0.3">
      <c r="A49" s="8">
        <v>6</v>
      </c>
      <c r="B49" s="6" t="s">
        <v>89</v>
      </c>
      <c r="C49" s="8" t="s">
        <v>84</v>
      </c>
      <c r="D49" s="20">
        <v>0.28999999999999998</v>
      </c>
      <c r="E49" s="20">
        <v>0.43</v>
      </c>
      <c r="F49" s="20">
        <v>0.06</v>
      </c>
      <c r="G49" s="20">
        <v>0.05</v>
      </c>
      <c r="H49" s="20">
        <v>0.05</v>
      </c>
      <c r="I49" s="20">
        <v>0.04</v>
      </c>
      <c r="J49" s="20">
        <v>0.04</v>
      </c>
    </row>
    <row r="50" spans="1:10" s="2" customFormat="1" ht="63" customHeight="1" x14ac:dyDescent="0.3">
      <c r="A50" s="8">
        <v>7</v>
      </c>
      <c r="B50" s="6" t="s">
        <v>90</v>
      </c>
      <c r="C50" s="8" t="s">
        <v>84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</row>
    <row r="51" spans="1:10" s="19" customFormat="1" ht="75" x14ac:dyDescent="0.3">
      <c r="A51" s="16">
        <v>8</v>
      </c>
      <c r="B51" s="17" t="s">
        <v>91</v>
      </c>
      <c r="C51" s="8" t="s">
        <v>84</v>
      </c>
      <c r="D51" s="20">
        <v>1</v>
      </c>
      <c r="E51" s="20">
        <v>1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</row>
    <row r="52" spans="1:10" s="21" customFormat="1" ht="56.25" x14ac:dyDescent="0.3">
      <c r="A52" s="16">
        <v>9</v>
      </c>
      <c r="B52" s="17" t="s">
        <v>92</v>
      </c>
      <c r="C52" s="8" t="s">
        <v>84</v>
      </c>
      <c r="D52" s="16">
        <v>49</v>
      </c>
      <c r="E52" s="16">
        <v>51</v>
      </c>
      <c r="F52" s="16">
        <v>53</v>
      </c>
      <c r="G52" s="16">
        <v>55</v>
      </c>
      <c r="H52" s="16">
        <v>60</v>
      </c>
      <c r="I52" s="16">
        <v>65</v>
      </c>
      <c r="J52" s="16">
        <v>70</v>
      </c>
    </row>
    <row r="53" spans="1:10" s="2" customFormat="1" ht="31.5" customHeight="1" x14ac:dyDescent="0.3">
      <c r="A53" s="26"/>
      <c r="B53" s="45" t="s">
        <v>93</v>
      </c>
      <c r="C53" s="45"/>
      <c r="D53" s="45"/>
      <c r="E53" s="45"/>
      <c r="F53" s="45"/>
      <c r="G53" s="45"/>
      <c r="H53" s="45"/>
      <c r="I53" s="45"/>
      <c r="J53" s="45"/>
    </row>
    <row r="54" spans="1:10" s="19" customFormat="1" ht="66.75" customHeight="1" x14ac:dyDescent="0.3">
      <c r="A54" s="16">
        <v>1</v>
      </c>
      <c r="B54" s="17" t="s">
        <v>83</v>
      </c>
      <c r="C54" s="16" t="s">
        <v>84</v>
      </c>
      <c r="D54" s="22"/>
      <c r="E54" s="22"/>
      <c r="F54" s="22"/>
      <c r="G54" s="22"/>
      <c r="H54" s="22"/>
      <c r="I54" s="22"/>
      <c r="J54" s="22"/>
    </row>
    <row r="55" spans="1:10" s="2" customFormat="1" ht="75.75" customHeight="1" x14ac:dyDescent="0.3">
      <c r="A55" s="8">
        <v>2</v>
      </c>
      <c r="B55" s="6" t="s">
        <v>85</v>
      </c>
      <c r="C55" s="16" t="s">
        <v>84</v>
      </c>
      <c r="D55" s="20">
        <v>0</v>
      </c>
      <c r="E55" s="20">
        <v>0</v>
      </c>
      <c r="F55" s="20">
        <v>0.1</v>
      </c>
      <c r="G55" s="20">
        <v>0.3</v>
      </c>
      <c r="H55" s="20">
        <v>0.55000000000000004</v>
      </c>
      <c r="I55" s="20">
        <v>0.65</v>
      </c>
      <c r="J55" s="20">
        <v>0.85</v>
      </c>
    </row>
    <row r="56" spans="1:10" s="2" customFormat="1" ht="93.75" customHeight="1" x14ac:dyDescent="0.3">
      <c r="A56" s="8">
        <v>3</v>
      </c>
      <c r="B56" s="6" t="s">
        <v>86</v>
      </c>
      <c r="C56" s="16" t="s">
        <v>84</v>
      </c>
      <c r="D56" s="20">
        <v>0.03</v>
      </c>
      <c r="E56" s="20">
        <v>0.04</v>
      </c>
      <c r="F56" s="20">
        <v>7.0000000000000007E-2</v>
      </c>
      <c r="G56" s="20">
        <v>0.09</v>
      </c>
      <c r="H56" s="20">
        <v>0.11</v>
      </c>
      <c r="I56" s="20">
        <v>0.13</v>
      </c>
      <c r="J56" s="20">
        <v>0.15</v>
      </c>
    </row>
    <row r="57" spans="1:10" s="2" customFormat="1" ht="75" x14ac:dyDescent="0.3">
      <c r="A57" s="8">
        <v>4</v>
      </c>
      <c r="B57" s="6" t="s">
        <v>87</v>
      </c>
      <c r="C57" s="16" t="s">
        <v>84</v>
      </c>
      <c r="D57" s="23">
        <v>7.0000000000000007E-2</v>
      </c>
      <c r="E57" s="20">
        <v>0.06</v>
      </c>
      <c r="F57" s="20">
        <v>0.12</v>
      </c>
      <c r="G57" s="20">
        <v>0.15</v>
      </c>
      <c r="H57" s="20">
        <v>0.2</v>
      </c>
      <c r="I57" s="20">
        <v>0.25</v>
      </c>
      <c r="J57" s="20">
        <v>0.3</v>
      </c>
    </row>
    <row r="58" spans="1:10" s="2" customFormat="1" ht="75" x14ac:dyDescent="0.3">
      <c r="A58" s="8">
        <v>5</v>
      </c>
      <c r="B58" s="6" t="s">
        <v>88</v>
      </c>
      <c r="C58" s="16" t="s">
        <v>84</v>
      </c>
      <c r="D58" s="20">
        <v>0.03</v>
      </c>
      <c r="E58" s="20">
        <v>0</v>
      </c>
      <c r="F58" s="20">
        <v>0.1</v>
      </c>
      <c r="G58" s="20">
        <v>0.1</v>
      </c>
      <c r="H58" s="20">
        <v>0.1</v>
      </c>
      <c r="I58" s="20">
        <v>0.1</v>
      </c>
      <c r="J58" s="20">
        <v>0.1</v>
      </c>
    </row>
    <row r="59" spans="1:10" s="2" customFormat="1" ht="93.75" x14ac:dyDescent="0.3">
      <c r="A59" s="8">
        <v>6</v>
      </c>
      <c r="B59" s="6" t="s">
        <v>89</v>
      </c>
      <c r="C59" s="16" t="s">
        <v>84</v>
      </c>
      <c r="D59" s="20">
        <v>0.33</v>
      </c>
      <c r="E59" s="20">
        <v>0.3</v>
      </c>
      <c r="F59" s="20">
        <v>0.25</v>
      </c>
      <c r="G59" s="20">
        <v>0.2</v>
      </c>
      <c r="H59" s="20">
        <v>0.18</v>
      </c>
      <c r="I59" s="20">
        <v>0.15</v>
      </c>
      <c r="J59" s="20">
        <v>0.1</v>
      </c>
    </row>
    <row r="60" spans="1:10" s="2" customFormat="1" ht="63" customHeight="1" x14ac:dyDescent="0.3">
      <c r="A60" s="8">
        <v>7</v>
      </c>
      <c r="B60" s="6" t="s">
        <v>90</v>
      </c>
      <c r="C60" s="16" t="s">
        <v>84</v>
      </c>
      <c r="D60" s="20">
        <v>0.94</v>
      </c>
      <c r="E60" s="20">
        <v>0.82</v>
      </c>
      <c r="F60" s="20">
        <v>0.8</v>
      </c>
      <c r="G60" s="20">
        <v>0.85</v>
      </c>
      <c r="H60" s="20">
        <v>0.9</v>
      </c>
      <c r="I60" s="20">
        <v>0.95</v>
      </c>
      <c r="J60" s="20">
        <v>1</v>
      </c>
    </row>
    <row r="61" spans="1:10" s="19" customFormat="1" ht="75" x14ac:dyDescent="0.3">
      <c r="A61" s="16">
        <v>8</v>
      </c>
      <c r="B61" s="17" t="s">
        <v>91</v>
      </c>
      <c r="C61" s="16" t="s">
        <v>84</v>
      </c>
      <c r="D61" s="8"/>
      <c r="E61" s="8"/>
      <c r="F61" s="8"/>
      <c r="G61" s="8"/>
      <c r="H61" s="8"/>
      <c r="I61" s="8"/>
      <c r="J61" s="8"/>
    </row>
    <row r="62" spans="1:10" s="21" customFormat="1" ht="56.25" x14ac:dyDescent="0.3">
      <c r="A62" s="16">
        <v>9</v>
      </c>
      <c r="B62" s="17" t="s">
        <v>92</v>
      </c>
      <c r="C62" s="16" t="s">
        <v>84</v>
      </c>
      <c r="D62" s="20">
        <v>0.47</v>
      </c>
      <c r="E62" s="20">
        <v>0.71</v>
      </c>
      <c r="F62" s="20">
        <v>0.73</v>
      </c>
      <c r="G62" s="20">
        <v>0.75</v>
      </c>
      <c r="H62" s="20">
        <v>0.75</v>
      </c>
      <c r="I62" s="20">
        <v>0.75</v>
      </c>
      <c r="J62" s="20">
        <v>0.75</v>
      </c>
    </row>
    <row r="63" spans="1:10" s="2" customFormat="1" ht="31.5" customHeight="1" x14ac:dyDescent="0.3">
      <c r="A63" s="26"/>
      <c r="B63" s="45" t="s">
        <v>94</v>
      </c>
      <c r="C63" s="45"/>
      <c r="D63" s="45"/>
      <c r="E63" s="45"/>
      <c r="F63" s="45"/>
      <c r="G63" s="45"/>
      <c r="H63" s="45"/>
      <c r="I63" s="45"/>
      <c r="J63" s="45"/>
    </row>
    <row r="64" spans="1:10" s="19" customFormat="1" ht="66.75" customHeight="1" x14ac:dyDescent="0.3">
      <c r="A64" s="16">
        <v>1</v>
      </c>
      <c r="B64" s="17" t="s">
        <v>83</v>
      </c>
      <c r="C64" s="16" t="s">
        <v>84</v>
      </c>
      <c r="D64" s="22"/>
      <c r="E64" s="22"/>
      <c r="F64" s="22"/>
      <c r="G64" s="22"/>
      <c r="H64" s="22"/>
      <c r="I64" s="22"/>
      <c r="J64" s="22"/>
    </row>
    <row r="65" spans="1:10" s="2" customFormat="1" ht="56.25" x14ac:dyDescent="0.3">
      <c r="A65" s="8">
        <v>2</v>
      </c>
      <c r="B65" s="6" t="s">
        <v>85</v>
      </c>
      <c r="C65" s="16" t="s">
        <v>84</v>
      </c>
      <c r="D65" s="35">
        <v>0</v>
      </c>
      <c r="E65" s="35">
        <v>0</v>
      </c>
      <c r="F65" s="35">
        <v>0.9</v>
      </c>
      <c r="G65" s="35">
        <v>0.85</v>
      </c>
      <c r="H65" s="35">
        <v>0.85</v>
      </c>
      <c r="I65" s="35">
        <v>0.85</v>
      </c>
      <c r="J65" s="35">
        <v>0.85</v>
      </c>
    </row>
    <row r="66" spans="1:10" s="2" customFormat="1" ht="89.25" customHeight="1" x14ac:dyDescent="0.3">
      <c r="A66" s="8">
        <v>3</v>
      </c>
      <c r="B66" s="9" t="s">
        <v>86</v>
      </c>
      <c r="C66" s="16" t="s">
        <v>84</v>
      </c>
      <c r="D66" s="36" t="s">
        <v>99</v>
      </c>
      <c r="E66" s="36" t="s">
        <v>108</v>
      </c>
      <c r="F66" s="37" t="s">
        <v>95</v>
      </c>
      <c r="G66" s="35">
        <v>0.15</v>
      </c>
      <c r="H66" s="35">
        <v>0.15</v>
      </c>
      <c r="I66" s="35">
        <v>0.15</v>
      </c>
      <c r="J66" s="35">
        <v>0.15</v>
      </c>
    </row>
    <row r="67" spans="1:10" s="2" customFormat="1" ht="75" x14ac:dyDescent="0.3">
      <c r="A67" s="8">
        <v>4</v>
      </c>
      <c r="B67" s="6" t="s">
        <v>87</v>
      </c>
      <c r="C67" s="16" t="s">
        <v>84</v>
      </c>
      <c r="D67" s="37" t="s">
        <v>96</v>
      </c>
      <c r="E67" s="37" t="s">
        <v>97</v>
      </c>
      <c r="F67" s="35">
        <v>0.08</v>
      </c>
      <c r="G67" s="35">
        <v>0.1</v>
      </c>
      <c r="H67" s="35">
        <v>0.15</v>
      </c>
      <c r="I67" s="35">
        <v>0.2</v>
      </c>
      <c r="J67" s="35">
        <v>0.2</v>
      </c>
    </row>
    <row r="68" spans="1:10" s="2" customFormat="1" ht="75" x14ac:dyDescent="0.3">
      <c r="A68" s="8">
        <v>5</v>
      </c>
      <c r="B68" s="6" t="s">
        <v>88</v>
      </c>
      <c r="C68" s="16" t="s">
        <v>84</v>
      </c>
      <c r="D68" s="37" t="s">
        <v>98</v>
      </c>
      <c r="E68" s="37">
        <v>0</v>
      </c>
      <c r="F68" s="35">
        <v>0.1</v>
      </c>
      <c r="G68" s="35">
        <v>0.1</v>
      </c>
      <c r="H68" s="35">
        <v>0.1</v>
      </c>
      <c r="I68" s="35">
        <v>0.1</v>
      </c>
      <c r="J68" s="35">
        <v>0.1</v>
      </c>
    </row>
    <row r="69" spans="1:10" s="2" customFormat="1" ht="93.75" x14ac:dyDescent="0.3">
      <c r="A69" s="8">
        <v>6</v>
      </c>
      <c r="B69" s="6" t="s">
        <v>89</v>
      </c>
      <c r="C69" s="16" t="s">
        <v>84</v>
      </c>
      <c r="D69" s="37" t="s">
        <v>99</v>
      </c>
      <c r="E69" s="37" t="s">
        <v>99</v>
      </c>
      <c r="F69" s="35">
        <v>0.01</v>
      </c>
      <c r="G69" s="35">
        <v>0.02</v>
      </c>
      <c r="H69" s="35">
        <v>0.02</v>
      </c>
      <c r="I69" s="35">
        <v>0.02</v>
      </c>
      <c r="J69" s="35">
        <v>0.02</v>
      </c>
    </row>
    <row r="70" spans="1:10" s="2" customFormat="1" ht="63" customHeight="1" x14ac:dyDescent="0.3">
      <c r="A70" s="8">
        <v>7</v>
      </c>
      <c r="B70" s="6" t="s">
        <v>90</v>
      </c>
      <c r="C70" s="16" t="s">
        <v>84</v>
      </c>
      <c r="D70" s="35">
        <v>0.73</v>
      </c>
      <c r="E70" s="35">
        <v>0.91</v>
      </c>
      <c r="F70" s="35">
        <v>0.95</v>
      </c>
      <c r="G70" s="35">
        <v>1</v>
      </c>
      <c r="H70" s="35">
        <v>1</v>
      </c>
      <c r="I70" s="35">
        <v>1</v>
      </c>
      <c r="J70" s="35">
        <v>1</v>
      </c>
    </row>
    <row r="71" spans="1:10" s="19" customFormat="1" ht="75" x14ac:dyDescent="0.3">
      <c r="A71" s="16">
        <v>8</v>
      </c>
      <c r="B71" s="17" t="s">
        <v>91</v>
      </c>
      <c r="C71" s="16" t="s">
        <v>84</v>
      </c>
      <c r="D71" s="35"/>
      <c r="E71" s="35"/>
      <c r="F71" s="35"/>
      <c r="G71" s="35"/>
      <c r="H71" s="35"/>
      <c r="I71" s="35"/>
      <c r="J71" s="35"/>
    </row>
    <row r="72" spans="1:10" s="21" customFormat="1" ht="56.25" x14ac:dyDescent="0.3">
      <c r="A72" s="16">
        <v>9</v>
      </c>
      <c r="B72" s="17" t="s">
        <v>92</v>
      </c>
      <c r="C72" s="16" t="s">
        <v>84</v>
      </c>
      <c r="D72" s="24">
        <v>0.46</v>
      </c>
      <c r="E72" s="24">
        <v>0.51</v>
      </c>
      <c r="F72" s="24">
        <v>0.53</v>
      </c>
      <c r="G72" s="24">
        <v>0.55000000000000004</v>
      </c>
      <c r="H72" s="24">
        <v>0.55000000000000004</v>
      </c>
      <c r="I72" s="24">
        <v>0.6</v>
      </c>
      <c r="J72" s="24">
        <v>0.6</v>
      </c>
    </row>
    <row r="73" spans="1:10" s="2" customFormat="1" ht="31.5" customHeight="1" x14ac:dyDescent="0.3">
      <c r="A73" s="26"/>
      <c r="B73" s="45" t="s">
        <v>100</v>
      </c>
      <c r="C73" s="45"/>
      <c r="D73" s="45"/>
      <c r="E73" s="45"/>
      <c r="F73" s="45"/>
      <c r="G73" s="45"/>
      <c r="H73" s="45"/>
      <c r="I73" s="45"/>
      <c r="J73" s="45"/>
    </row>
    <row r="74" spans="1:10" s="19" customFormat="1" ht="66.75" customHeight="1" x14ac:dyDescent="0.3">
      <c r="A74" s="16">
        <v>1</v>
      </c>
      <c r="B74" s="17" t="s">
        <v>83</v>
      </c>
      <c r="C74" s="16" t="s">
        <v>84</v>
      </c>
      <c r="D74" s="8" t="s">
        <v>101</v>
      </c>
      <c r="E74" s="8" t="s">
        <v>101</v>
      </c>
      <c r="F74" s="8" t="s">
        <v>101</v>
      </c>
      <c r="G74" s="8" t="s">
        <v>101</v>
      </c>
      <c r="H74" s="8" t="s">
        <v>101</v>
      </c>
      <c r="I74" s="8" t="s">
        <v>101</v>
      </c>
      <c r="J74" s="8" t="s">
        <v>101</v>
      </c>
    </row>
    <row r="75" spans="1:10" s="2" customFormat="1" ht="56.25" x14ac:dyDescent="0.3">
      <c r="A75" s="8">
        <v>2</v>
      </c>
      <c r="B75" s="6" t="s">
        <v>85</v>
      </c>
      <c r="C75" s="16" t="s">
        <v>84</v>
      </c>
      <c r="D75" s="20">
        <v>0</v>
      </c>
      <c r="E75" s="20">
        <v>0</v>
      </c>
      <c r="F75" s="20">
        <v>0.93</v>
      </c>
      <c r="G75" s="20">
        <v>0.91</v>
      </c>
      <c r="H75" s="20">
        <v>0.89</v>
      </c>
      <c r="I75" s="20">
        <v>0.87</v>
      </c>
      <c r="J75" s="20">
        <v>0.85</v>
      </c>
    </row>
    <row r="76" spans="1:10" s="2" customFormat="1" ht="83.25" customHeight="1" x14ac:dyDescent="0.3">
      <c r="A76" s="8">
        <v>3</v>
      </c>
      <c r="B76" s="6" t="s">
        <v>86</v>
      </c>
      <c r="C76" s="16" t="s">
        <v>84</v>
      </c>
      <c r="D76" s="20">
        <v>0</v>
      </c>
      <c r="E76" s="20">
        <v>0</v>
      </c>
      <c r="F76" s="20">
        <v>7.0000000000000007E-2</v>
      </c>
      <c r="G76" s="20">
        <v>0.09</v>
      </c>
      <c r="H76" s="20">
        <v>0.11</v>
      </c>
      <c r="I76" s="20">
        <v>0.13</v>
      </c>
      <c r="J76" s="20">
        <v>0.15</v>
      </c>
    </row>
    <row r="77" spans="1:10" s="2" customFormat="1" ht="75" x14ac:dyDescent="0.3">
      <c r="A77" s="8">
        <v>4</v>
      </c>
      <c r="B77" s="6" t="s">
        <v>87</v>
      </c>
      <c r="C77" s="16" t="s">
        <v>84</v>
      </c>
      <c r="D77" s="20">
        <v>0</v>
      </c>
      <c r="E77" s="20">
        <v>0.05</v>
      </c>
      <c r="F77" s="20">
        <v>0.1</v>
      </c>
      <c r="G77" s="20">
        <v>0.15</v>
      </c>
      <c r="H77" s="20">
        <v>0.2</v>
      </c>
      <c r="I77" s="20">
        <v>0.25</v>
      </c>
      <c r="J77" s="20">
        <v>0.3</v>
      </c>
    </row>
    <row r="78" spans="1:10" s="2" customFormat="1" ht="75" x14ac:dyDescent="0.3">
      <c r="A78" s="8">
        <v>5</v>
      </c>
      <c r="B78" s="6" t="s">
        <v>88</v>
      </c>
      <c r="C78" s="16" t="s">
        <v>84</v>
      </c>
      <c r="D78" s="20">
        <v>0</v>
      </c>
      <c r="E78" s="20">
        <v>0</v>
      </c>
      <c r="F78" s="20">
        <v>0.1</v>
      </c>
      <c r="G78" s="20">
        <v>0.1</v>
      </c>
      <c r="H78" s="20">
        <v>0.1</v>
      </c>
      <c r="I78" s="20">
        <v>0.1</v>
      </c>
      <c r="J78" s="20">
        <v>0.1</v>
      </c>
    </row>
    <row r="79" spans="1:10" s="2" customFormat="1" ht="93.75" x14ac:dyDescent="0.3">
      <c r="A79" s="8">
        <v>6</v>
      </c>
      <c r="B79" s="6" t="s">
        <v>89</v>
      </c>
      <c r="C79" s="16" t="s">
        <v>84</v>
      </c>
      <c r="D79" s="20">
        <v>0.2</v>
      </c>
      <c r="E79" s="20">
        <v>0.3</v>
      </c>
      <c r="F79" s="20">
        <v>0.2</v>
      </c>
      <c r="G79" s="20">
        <v>0.2</v>
      </c>
      <c r="H79" s="20">
        <v>0.15</v>
      </c>
      <c r="I79" s="20">
        <v>0.1</v>
      </c>
      <c r="J79" s="20">
        <v>0.05</v>
      </c>
    </row>
    <row r="80" spans="1:10" s="2" customFormat="1" ht="63" customHeight="1" x14ac:dyDescent="0.3">
      <c r="A80" s="8">
        <v>7</v>
      </c>
      <c r="B80" s="6" t="s">
        <v>90</v>
      </c>
      <c r="C80" s="16" t="s">
        <v>84</v>
      </c>
      <c r="D80" s="20">
        <v>0.94</v>
      </c>
      <c r="E80" s="20">
        <v>0.92</v>
      </c>
      <c r="F80" s="20">
        <v>0.95</v>
      </c>
      <c r="G80" s="20">
        <v>0.95</v>
      </c>
      <c r="H80" s="20">
        <v>0.95</v>
      </c>
      <c r="I80" s="20">
        <v>0.95</v>
      </c>
      <c r="J80" s="20">
        <v>0.98</v>
      </c>
    </row>
    <row r="81" spans="1:10" s="19" customFormat="1" ht="75" x14ac:dyDescent="0.3">
      <c r="A81" s="16">
        <v>8</v>
      </c>
      <c r="B81" s="17" t="s">
        <v>91</v>
      </c>
      <c r="C81" s="16" t="s">
        <v>84</v>
      </c>
      <c r="D81" s="8" t="s">
        <v>101</v>
      </c>
      <c r="E81" s="8" t="s">
        <v>101</v>
      </c>
      <c r="F81" s="8" t="s">
        <v>101</v>
      </c>
      <c r="G81" s="8" t="s">
        <v>101</v>
      </c>
      <c r="H81" s="8" t="s">
        <v>101</v>
      </c>
      <c r="I81" s="8" t="s">
        <v>101</v>
      </c>
      <c r="J81" s="8" t="s">
        <v>101</v>
      </c>
    </row>
    <row r="82" spans="1:10" s="21" customFormat="1" ht="56.25" x14ac:dyDescent="0.3">
      <c r="A82" s="16">
        <v>9</v>
      </c>
      <c r="B82" s="17" t="s">
        <v>92</v>
      </c>
      <c r="C82" s="16" t="s">
        <v>84</v>
      </c>
      <c r="D82" s="20">
        <v>0.52</v>
      </c>
      <c r="E82" s="20">
        <v>0.53</v>
      </c>
      <c r="F82" s="20">
        <v>0.55000000000000004</v>
      </c>
      <c r="G82" s="20">
        <v>0.6</v>
      </c>
      <c r="H82" s="20">
        <v>0.65</v>
      </c>
      <c r="I82" s="20">
        <v>0.68</v>
      </c>
      <c r="J82" s="20">
        <v>0.7</v>
      </c>
    </row>
    <row r="83" spans="1:10" s="2" customFormat="1" ht="31.5" customHeight="1" x14ac:dyDescent="0.3">
      <c r="A83" s="26"/>
      <c r="B83" s="45" t="s">
        <v>102</v>
      </c>
      <c r="C83" s="45"/>
      <c r="D83" s="45"/>
      <c r="E83" s="45"/>
      <c r="F83" s="45"/>
      <c r="G83" s="45"/>
      <c r="H83" s="45"/>
      <c r="I83" s="45"/>
      <c r="J83" s="45"/>
    </row>
    <row r="84" spans="1:10" s="19" customFormat="1" ht="66.75" customHeight="1" x14ac:dyDescent="0.3">
      <c r="A84" s="16">
        <v>1</v>
      </c>
      <c r="B84" s="17" t="s">
        <v>83</v>
      </c>
      <c r="C84" s="16" t="s">
        <v>84</v>
      </c>
      <c r="D84" s="18"/>
      <c r="E84" s="18"/>
      <c r="F84" s="18"/>
      <c r="G84" s="18"/>
      <c r="H84" s="18"/>
      <c r="I84" s="18"/>
      <c r="J84" s="18"/>
    </row>
    <row r="85" spans="1:10" s="2" customFormat="1" ht="56.25" x14ac:dyDescent="0.3">
      <c r="A85" s="8">
        <v>2</v>
      </c>
      <c r="B85" s="6" t="s">
        <v>85</v>
      </c>
      <c r="C85" s="16" t="s">
        <v>84</v>
      </c>
      <c r="D85" s="20">
        <v>0</v>
      </c>
      <c r="E85" s="20">
        <v>0.16</v>
      </c>
      <c r="F85" s="20">
        <v>0.85</v>
      </c>
      <c r="G85" s="20">
        <v>0.85</v>
      </c>
      <c r="H85" s="20">
        <v>0.85</v>
      </c>
      <c r="I85" s="20">
        <v>0.85</v>
      </c>
      <c r="J85" s="20">
        <v>0.85</v>
      </c>
    </row>
    <row r="86" spans="1:10" s="2" customFormat="1" ht="83.25" customHeight="1" x14ac:dyDescent="0.3">
      <c r="A86" s="8">
        <v>3</v>
      </c>
      <c r="B86" s="6" t="s">
        <v>86</v>
      </c>
      <c r="C86" s="16" t="s">
        <v>84</v>
      </c>
      <c r="D86" s="20">
        <v>0.06</v>
      </c>
      <c r="E86" s="20">
        <v>0.02</v>
      </c>
      <c r="F86" s="20">
        <v>0.15</v>
      </c>
      <c r="G86" s="20">
        <v>0.15</v>
      </c>
      <c r="H86" s="20">
        <v>0.15</v>
      </c>
      <c r="I86" s="20">
        <v>0.15</v>
      </c>
      <c r="J86" s="20">
        <v>0.15</v>
      </c>
    </row>
    <row r="87" spans="1:10" s="2" customFormat="1" ht="75" x14ac:dyDescent="0.3">
      <c r="A87" s="8">
        <v>4</v>
      </c>
      <c r="B87" s="6" t="s">
        <v>87</v>
      </c>
      <c r="C87" s="16" t="s">
        <v>84</v>
      </c>
      <c r="D87" s="20">
        <v>0.13</v>
      </c>
      <c r="E87" s="20">
        <v>0.16</v>
      </c>
      <c r="F87" s="20">
        <v>0.25</v>
      </c>
      <c r="G87" s="20">
        <v>0.25</v>
      </c>
      <c r="H87" s="20">
        <v>0.3</v>
      </c>
      <c r="I87" s="20">
        <v>0.3</v>
      </c>
      <c r="J87" s="20">
        <v>0.35</v>
      </c>
    </row>
    <row r="88" spans="1:10" s="2" customFormat="1" ht="75" x14ac:dyDescent="0.3">
      <c r="A88" s="8">
        <v>5</v>
      </c>
      <c r="B88" s="6" t="s">
        <v>88</v>
      </c>
      <c r="C88" s="16" t="s">
        <v>84</v>
      </c>
      <c r="D88" s="20">
        <v>0.06</v>
      </c>
      <c r="E88" s="8">
        <v>0</v>
      </c>
      <c r="F88" s="20">
        <v>0.1</v>
      </c>
      <c r="G88" s="20">
        <v>0.1</v>
      </c>
      <c r="H88" s="20">
        <v>0.1</v>
      </c>
      <c r="I88" s="20">
        <v>0.1</v>
      </c>
      <c r="J88" s="20">
        <v>0.1</v>
      </c>
    </row>
    <row r="89" spans="1:10" s="2" customFormat="1" ht="93.75" x14ac:dyDescent="0.3">
      <c r="A89" s="8">
        <v>6</v>
      </c>
      <c r="B89" s="6" t="s">
        <v>89</v>
      </c>
      <c r="C89" s="16" t="s">
        <v>84</v>
      </c>
      <c r="D89" s="20">
        <v>0.51</v>
      </c>
      <c r="E89" s="20">
        <v>0.25</v>
      </c>
      <c r="F89" s="20">
        <v>0.08</v>
      </c>
      <c r="G89" s="20">
        <v>7.0000000000000007E-2</v>
      </c>
      <c r="H89" s="20">
        <v>0.05</v>
      </c>
      <c r="I89" s="20">
        <v>0.03</v>
      </c>
      <c r="J89" s="20">
        <v>0.02</v>
      </c>
    </row>
    <row r="90" spans="1:10" s="2" customFormat="1" ht="63" customHeight="1" x14ac:dyDescent="0.3">
      <c r="A90" s="8">
        <v>7</v>
      </c>
      <c r="B90" s="6" t="s">
        <v>90</v>
      </c>
      <c r="C90" s="16" t="s">
        <v>84</v>
      </c>
      <c r="D90" s="20">
        <v>1</v>
      </c>
      <c r="E90" s="20">
        <v>0.88</v>
      </c>
      <c r="F90" s="20">
        <v>0.88</v>
      </c>
      <c r="G90" s="20">
        <v>0.94</v>
      </c>
      <c r="H90" s="20">
        <v>0.94</v>
      </c>
      <c r="I90" s="20">
        <v>1</v>
      </c>
      <c r="J90" s="20">
        <v>1</v>
      </c>
    </row>
    <row r="91" spans="1:10" s="19" customFormat="1" ht="75" x14ac:dyDescent="0.3">
      <c r="A91" s="16">
        <v>8</v>
      </c>
      <c r="B91" s="17" t="s">
        <v>91</v>
      </c>
      <c r="C91" s="16" t="s">
        <v>84</v>
      </c>
      <c r="D91" s="20"/>
      <c r="E91" s="20"/>
      <c r="F91" s="20"/>
      <c r="G91" s="20"/>
      <c r="H91" s="20"/>
      <c r="I91" s="20"/>
      <c r="J91" s="20"/>
    </row>
    <row r="92" spans="1:10" s="21" customFormat="1" ht="56.25" x14ac:dyDescent="0.3">
      <c r="A92" s="16">
        <v>9</v>
      </c>
      <c r="B92" s="17" t="s">
        <v>92</v>
      </c>
      <c r="C92" s="16" t="s">
        <v>84</v>
      </c>
      <c r="D92" s="24">
        <v>0.71</v>
      </c>
      <c r="E92" s="24">
        <v>0.7</v>
      </c>
      <c r="F92" s="24">
        <v>0.8</v>
      </c>
      <c r="G92" s="24">
        <v>0.85</v>
      </c>
      <c r="H92" s="24">
        <v>0.85</v>
      </c>
      <c r="I92" s="24">
        <v>0.85</v>
      </c>
      <c r="J92" s="24">
        <v>0.85</v>
      </c>
    </row>
  </sheetData>
  <mergeCells count="18">
    <mergeCell ref="A3:J3"/>
    <mergeCell ref="G1:J1"/>
    <mergeCell ref="B30:J30"/>
    <mergeCell ref="B34:J34"/>
    <mergeCell ref="B36:J36"/>
    <mergeCell ref="B24:J24"/>
    <mergeCell ref="A4:A6"/>
    <mergeCell ref="B4:B6"/>
    <mergeCell ref="C4:C6"/>
    <mergeCell ref="D4:J4"/>
    <mergeCell ref="B7:J7"/>
    <mergeCell ref="B18:J18"/>
    <mergeCell ref="B83:J83"/>
    <mergeCell ref="B39:J39"/>
    <mergeCell ref="B43:J43"/>
    <mergeCell ref="B53:J53"/>
    <mergeCell ref="B63:J63"/>
    <mergeCell ref="B73:J73"/>
  </mergeCells>
  <pageMargins left="0.70866141732283472" right="0.70866141732283472" top="0.74803149606299213" bottom="0.74803149606299213" header="0.31496062992125984" footer="0.31496062992125984"/>
  <pageSetup paperSize="9" scale="77" fitToHeight="2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B77" zoomScaleNormal="100" workbookViewId="0">
      <selection activeCell="B80" sqref="B80:C80"/>
    </sheetView>
  </sheetViews>
  <sheetFormatPr defaultRowHeight="18.75" x14ac:dyDescent="0.3"/>
  <cols>
    <col min="1" max="1" width="7.5703125" style="10" customWidth="1"/>
    <col min="2" max="2" width="35.140625" style="10" customWidth="1"/>
    <col min="3" max="3" width="19.85546875" style="10" customWidth="1"/>
    <col min="4" max="4" width="15.85546875" style="10" customWidth="1"/>
    <col min="5" max="5" width="33.42578125" style="10" customWidth="1"/>
    <col min="6" max="6" width="49.28515625" style="10" customWidth="1"/>
    <col min="7" max="16384" width="9.140625" style="10"/>
  </cols>
  <sheetData>
    <row r="1" spans="1:6" ht="93.75" customHeight="1" x14ac:dyDescent="0.3">
      <c r="D1" s="53" t="s">
        <v>109</v>
      </c>
      <c r="E1" s="54"/>
      <c r="F1" s="54"/>
    </row>
    <row r="2" spans="1:6" ht="51" customHeight="1" x14ac:dyDescent="0.3">
      <c r="A2" s="63" t="s">
        <v>110</v>
      </c>
      <c r="B2" s="63"/>
      <c r="C2" s="63"/>
      <c r="D2" s="63"/>
      <c r="E2" s="63"/>
      <c r="F2" s="63"/>
    </row>
    <row r="3" spans="1:6" x14ac:dyDescent="0.3">
      <c r="A3" s="3"/>
    </row>
    <row r="4" spans="1:6" ht="92.25" customHeight="1" x14ac:dyDescent="0.3">
      <c r="A4" s="27" t="s">
        <v>7</v>
      </c>
      <c r="B4" s="57" t="s">
        <v>9</v>
      </c>
      <c r="C4" s="57" t="s">
        <v>10</v>
      </c>
      <c r="D4" s="57" t="s">
        <v>11</v>
      </c>
      <c r="E4" s="57" t="s">
        <v>12</v>
      </c>
      <c r="F4" s="57" t="s">
        <v>13</v>
      </c>
    </row>
    <row r="5" spans="1:6" x14ac:dyDescent="0.3">
      <c r="A5" s="27" t="s">
        <v>8</v>
      </c>
      <c r="B5" s="57"/>
      <c r="C5" s="57"/>
      <c r="D5" s="57"/>
      <c r="E5" s="57"/>
      <c r="F5" s="57"/>
    </row>
    <row r="6" spans="1:6" ht="33" customHeight="1" x14ac:dyDescent="0.3">
      <c r="A6" s="6"/>
      <c r="B6" s="64" t="s">
        <v>38</v>
      </c>
      <c r="C6" s="64"/>
      <c r="D6" s="64"/>
      <c r="E6" s="64"/>
      <c r="F6" s="64"/>
    </row>
    <row r="7" spans="1:6" ht="189" customHeight="1" x14ac:dyDescent="0.3">
      <c r="A7" s="6"/>
      <c r="B7" s="6" t="s">
        <v>112</v>
      </c>
      <c r="C7" s="6" t="s">
        <v>111</v>
      </c>
      <c r="D7" s="27" t="s">
        <v>123</v>
      </c>
      <c r="E7" s="6" t="s">
        <v>124</v>
      </c>
      <c r="F7" s="6" t="s">
        <v>40</v>
      </c>
    </row>
    <row r="8" spans="1:6" ht="194.25" customHeight="1" x14ac:dyDescent="0.3">
      <c r="A8" s="6"/>
      <c r="B8" s="6" t="s">
        <v>113</v>
      </c>
      <c r="C8" s="6" t="s">
        <v>111</v>
      </c>
      <c r="D8" s="27" t="s">
        <v>123</v>
      </c>
      <c r="E8" s="6" t="s">
        <v>124</v>
      </c>
      <c r="F8" s="6" t="s">
        <v>40</v>
      </c>
    </row>
    <row r="9" spans="1:6" ht="262.5" x14ac:dyDescent="0.3">
      <c r="A9" s="6"/>
      <c r="B9" s="6" t="s">
        <v>114</v>
      </c>
      <c r="C9" s="6" t="s">
        <v>111</v>
      </c>
      <c r="D9" s="27" t="s">
        <v>123</v>
      </c>
      <c r="E9" s="6" t="s">
        <v>125</v>
      </c>
      <c r="F9" s="6" t="s">
        <v>128</v>
      </c>
    </row>
    <row r="10" spans="1:6" ht="150" x14ac:dyDescent="0.3">
      <c r="A10" s="6"/>
      <c r="B10" s="6" t="s">
        <v>115</v>
      </c>
      <c r="C10" s="6" t="s">
        <v>111</v>
      </c>
      <c r="D10" s="27" t="s">
        <v>123</v>
      </c>
      <c r="E10" s="6" t="s">
        <v>125</v>
      </c>
      <c r="F10" s="6" t="s">
        <v>127</v>
      </c>
    </row>
    <row r="11" spans="1:6" ht="150" x14ac:dyDescent="0.3">
      <c r="A11" s="6"/>
      <c r="B11" s="6" t="s">
        <v>116</v>
      </c>
      <c r="C11" s="6" t="s">
        <v>111</v>
      </c>
      <c r="D11" s="27" t="s">
        <v>123</v>
      </c>
      <c r="E11" s="6" t="s">
        <v>125</v>
      </c>
      <c r="F11" s="6" t="s">
        <v>129</v>
      </c>
    </row>
    <row r="12" spans="1:6" ht="150" x14ac:dyDescent="0.3">
      <c r="A12" s="6"/>
      <c r="B12" s="6" t="s">
        <v>117</v>
      </c>
      <c r="C12" s="6" t="s">
        <v>111</v>
      </c>
      <c r="D12" s="27" t="s">
        <v>123</v>
      </c>
      <c r="E12" s="6" t="s">
        <v>125</v>
      </c>
      <c r="F12" s="38" t="s">
        <v>126</v>
      </c>
    </row>
    <row r="13" spans="1:6" ht="187.5" x14ac:dyDescent="0.3">
      <c r="A13" s="6"/>
      <c r="B13" s="6" t="s">
        <v>118</v>
      </c>
      <c r="C13" s="6" t="s">
        <v>111</v>
      </c>
      <c r="D13" s="27" t="s">
        <v>123</v>
      </c>
      <c r="E13" s="38" t="s">
        <v>126</v>
      </c>
      <c r="F13" s="27" t="s">
        <v>39</v>
      </c>
    </row>
    <row r="14" spans="1:6" ht="157.5" customHeight="1" x14ac:dyDescent="0.3">
      <c r="A14" s="6"/>
      <c r="B14" s="6" t="s">
        <v>119</v>
      </c>
      <c r="C14" s="6" t="s">
        <v>111</v>
      </c>
      <c r="D14" s="27" t="s">
        <v>123</v>
      </c>
      <c r="E14" s="6" t="s">
        <v>125</v>
      </c>
      <c r="F14" s="6" t="s">
        <v>130</v>
      </c>
    </row>
    <row r="15" spans="1:6" ht="160.5" customHeight="1" x14ac:dyDescent="0.3">
      <c r="A15" s="6"/>
      <c r="B15" s="6" t="s">
        <v>120</v>
      </c>
      <c r="C15" s="6" t="s">
        <v>111</v>
      </c>
      <c r="D15" s="27" t="s">
        <v>123</v>
      </c>
      <c r="E15" s="6" t="s">
        <v>125</v>
      </c>
      <c r="F15" s="6" t="s">
        <v>131</v>
      </c>
    </row>
    <row r="16" spans="1:6" ht="174.75" customHeight="1" x14ac:dyDescent="0.3">
      <c r="A16" s="6"/>
      <c r="B16" s="6" t="s">
        <v>121</v>
      </c>
      <c r="C16" s="6" t="s">
        <v>111</v>
      </c>
      <c r="D16" s="27" t="s">
        <v>123</v>
      </c>
      <c r="E16" s="6" t="s">
        <v>124</v>
      </c>
      <c r="F16" s="6" t="s">
        <v>132</v>
      </c>
    </row>
    <row r="17" spans="1:6" ht="170.25" customHeight="1" x14ac:dyDescent="0.3">
      <c r="A17" s="6"/>
      <c r="B17" s="6" t="s">
        <v>122</v>
      </c>
      <c r="C17" s="6" t="s">
        <v>111</v>
      </c>
      <c r="D17" s="27" t="s">
        <v>123</v>
      </c>
      <c r="E17" s="6" t="s">
        <v>125</v>
      </c>
      <c r="F17" s="38" t="s">
        <v>126</v>
      </c>
    </row>
    <row r="18" spans="1:6" ht="45" customHeight="1" x14ac:dyDescent="0.3">
      <c r="A18" s="6"/>
      <c r="B18" s="65" t="s">
        <v>53</v>
      </c>
      <c r="C18" s="66"/>
      <c r="D18" s="66"/>
      <c r="E18" s="66"/>
      <c r="F18" s="67"/>
    </row>
    <row r="19" spans="1:6" ht="369.75" customHeight="1" x14ac:dyDescent="0.3">
      <c r="A19" s="6"/>
      <c r="B19" s="6" t="s">
        <v>134</v>
      </c>
      <c r="C19" s="27" t="s">
        <v>136</v>
      </c>
      <c r="D19" s="27" t="s">
        <v>123</v>
      </c>
      <c r="E19" s="39" t="s">
        <v>137</v>
      </c>
      <c r="F19" s="39" t="s">
        <v>138</v>
      </c>
    </row>
    <row r="20" spans="1:6" ht="243.75" x14ac:dyDescent="0.3">
      <c r="A20" s="6"/>
      <c r="B20" s="6" t="s">
        <v>133</v>
      </c>
      <c r="C20" s="27" t="s">
        <v>136</v>
      </c>
      <c r="D20" s="27" t="s">
        <v>123</v>
      </c>
      <c r="E20" s="39" t="s">
        <v>137</v>
      </c>
      <c r="F20" s="39" t="s">
        <v>139</v>
      </c>
    </row>
    <row r="21" spans="1:6" ht="243.75" x14ac:dyDescent="0.3">
      <c r="A21" s="6"/>
      <c r="B21" s="6" t="s">
        <v>135</v>
      </c>
      <c r="C21" s="27" t="s">
        <v>136</v>
      </c>
      <c r="D21" s="27" t="s">
        <v>123</v>
      </c>
      <c r="E21" s="39" t="s">
        <v>137</v>
      </c>
      <c r="F21" s="39" t="s">
        <v>139</v>
      </c>
    </row>
    <row r="22" spans="1:6" x14ac:dyDescent="0.3">
      <c r="A22" s="7"/>
      <c r="B22" s="68" t="s">
        <v>59</v>
      </c>
      <c r="C22" s="69"/>
      <c r="D22" s="69"/>
      <c r="E22" s="69"/>
      <c r="F22" s="70"/>
    </row>
    <row r="23" spans="1:6" ht="100.5" customHeight="1" x14ac:dyDescent="0.3">
      <c r="A23" s="12"/>
      <c r="B23" s="6" t="s">
        <v>140</v>
      </c>
      <c r="C23" s="6" t="s">
        <v>144</v>
      </c>
      <c r="D23" s="27" t="s">
        <v>123</v>
      </c>
      <c r="E23" s="39" t="s">
        <v>147</v>
      </c>
      <c r="F23" s="39" t="s">
        <v>148</v>
      </c>
    </row>
    <row r="24" spans="1:6" ht="105.75" customHeight="1" x14ac:dyDescent="0.3">
      <c r="A24" s="12"/>
      <c r="B24" s="6" t="s">
        <v>141</v>
      </c>
      <c r="C24" s="6" t="s">
        <v>144</v>
      </c>
      <c r="D24" s="27" t="s">
        <v>123</v>
      </c>
      <c r="E24" s="39" t="s">
        <v>147</v>
      </c>
      <c r="F24" s="39" t="s">
        <v>148</v>
      </c>
    </row>
    <row r="25" spans="1:6" ht="218.25" customHeight="1" x14ac:dyDescent="0.3">
      <c r="A25" s="12"/>
      <c r="B25" s="6" t="s">
        <v>142</v>
      </c>
      <c r="C25" s="6" t="s">
        <v>144</v>
      </c>
      <c r="D25" s="27" t="s">
        <v>123</v>
      </c>
      <c r="E25" s="39" t="s">
        <v>145</v>
      </c>
      <c r="F25" s="39" t="s">
        <v>149</v>
      </c>
    </row>
    <row r="26" spans="1:6" ht="133.5" customHeight="1" x14ac:dyDescent="0.3">
      <c r="A26" s="12"/>
      <c r="B26" s="6" t="s">
        <v>143</v>
      </c>
      <c r="C26" s="6" t="s">
        <v>144</v>
      </c>
      <c r="D26" s="27" t="s">
        <v>123</v>
      </c>
      <c r="E26" s="39" t="s">
        <v>146</v>
      </c>
      <c r="F26" s="39" t="s">
        <v>150</v>
      </c>
    </row>
    <row r="27" spans="1:6" x14ac:dyDescent="0.3">
      <c r="A27" s="12"/>
      <c r="B27" s="46" t="s">
        <v>67</v>
      </c>
      <c r="C27" s="47"/>
      <c r="D27" s="47"/>
      <c r="E27" s="47"/>
      <c r="F27" s="49"/>
    </row>
    <row r="28" spans="1:6" ht="225" x14ac:dyDescent="0.3">
      <c r="A28" s="12"/>
      <c r="B28" s="6" t="s">
        <v>151</v>
      </c>
      <c r="C28" s="6" t="s">
        <v>163</v>
      </c>
      <c r="D28" s="27" t="s">
        <v>123</v>
      </c>
      <c r="E28" s="39" t="s">
        <v>164</v>
      </c>
      <c r="F28" s="42" t="s">
        <v>165</v>
      </c>
    </row>
    <row r="29" spans="1:6" ht="138.75" customHeight="1" x14ac:dyDescent="0.3">
      <c r="A29" s="12"/>
      <c r="B29" s="11" t="s">
        <v>152</v>
      </c>
      <c r="C29" s="11" t="s">
        <v>163</v>
      </c>
      <c r="D29" s="27" t="s">
        <v>123</v>
      </c>
      <c r="E29" s="42" t="s">
        <v>164</v>
      </c>
      <c r="F29" s="38" t="s">
        <v>126</v>
      </c>
    </row>
    <row r="30" spans="1:6" ht="150" x14ac:dyDescent="0.3">
      <c r="A30" s="12"/>
      <c r="B30" s="11" t="s">
        <v>153</v>
      </c>
      <c r="C30" s="11" t="s">
        <v>163</v>
      </c>
      <c r="D30" s="27" t="s">
        <v>123</v>
      </c>
      <c r="E30" s="42" t="s">
        <v>164</v>
      </c>
      <c r="F30" s="38" t="s">
        <v>126</v>
      </c>
    </row>
    <row r="31" spans="1:6" ht="111" customHeight="1" x14ac:dyDescent="0.3">
      <c r="A31" s="12"/>
      <c r="B31" s="11" t="s">
        <v>154</v>
      </c>
      <c r="C31" s="11" t="s">
        <v>163</v>
      </c>
      <c r="D31" s="27" t="s">
        <v>123</v>
      </c>
      <c r="E31" s="42" t="s">
        <v>164</v>
      </c>
      <c r="F31" s="38" t="s">
        <v>126</v>
      </c>
    </row>
    <row r="32" spans="1:6" ht="147" customHeight="1" x14ac:dyDescent="0.3">
      <c r="A32" s="12"/>
      <c r="B32" s="11" t="s">
        <v>155</v>
      </c>
      <c r="C32" s="11" t="s">
        <v>163</v>
      </c>
      <c r="D32" s="27" t="s">
        <v>123</v>
      </c>
      <c r="E32" s="42" t="s">
        <v>164</v>
      </c>
      <c r="F32" s="38" t="s">
        <v>126</v>
      </c>
    </row>
    <row r="33" spans="1:6" ht="125.25" customHeight="1" x14ac:dyDescent="0.3">
      <c r="A33" s="12"/>
      <c r="B33" s="11" t="s">
        <v>156</v>
      </c>
      <c r="C33" s="11" t="s">
        <v>163</v>
      </c>
      <c r="D33" s="27" t="s">
        <v>123</v>
      </c>
      <c r="E33" s="42" t="s">
        <v>164</v>
      </c>
      <c r="F33" s="38" t="s">
        <v>126</v>
      </c>
    </row>
    <row r="34" spans="1:6" ht="104.25" customHeight="1" x14ac:dyDescent="0.3">
      <c r="A34" s="12"/>
      <c r="B34" s="11" t="s">
        <v>157</v>
      </c>
      <c r="C34" s="11" t="s">
        <v>163</v>
      </c>
      <c r="D34" s="27" t="s">
        <v>123</v>
      </c>
      <c r="E34" s="42" t="s">
        <v>164</v>
      </c>
      <c r="F34" s="38" t="s">
        <v>126</v>
      </c>
    </row>
    <row r="35" spans="1:6" ht="105" customHeight="1" x14ac:dyDescent="0.3">
      <c r="A35" s="12"/>
      <c r="B35" s="11" t="s">
        <v>158</v>
      </c>
      <c r="C35" s="11" t="s">
        <v>163</v>
      </c>
      <c r="D35" s="27" t="s">
        <v>123</v>
      </c>
      <c r="E35" s="42" t="s">
        <v>164</v>
      </c>
      <c r="F35" s="38" t="s">
        <v>126</v>
      </c>
    </row>
    <row r="36" spans="1:6" ht="112.5" x14ac:dyDescent="0.3">
      <c r="A36" s="12"/>
      <c r="B36" s="11" t="s">
        <v>159</v>
      </c>
      <c r="C36" s="11" t="s">
        <v>163</v>
      </c>
      <c r="D36" s="27" t="s">
        <v>123</v>
      </c>
      <c r="E36" s="42" t="s">
        <v>164</v>
      </c>
      <c r="F36" s="38" t="s">
        <v>126</v>
      </c>
    </row>
    <row r="37" spans="1:6" ht="112.5" x14ac:dyDescent="0.3">
      <c r="A37" s="12"/>
      <c r="B37" s="11" t="s">
        <v>160</v>
      </c>
      <c r="C37" s="11" t="s">
        <v>163</v>
      </c>
      <c r="D37" s="27" t="s">
        <v>123</v>
      </c>
      <c r="E37" s="42" t="s">
        <v>164</v>
      </c>
      <c r="F37" s="38" t="s">
        <v>126</v>
      </c>
    </row>
    <row r="38" spans="1:6" ht="112.5" x14ac:dyDescent="0.3">
      <c r="A38" s="12"/>
      <c r="B38" s="11" t="s">
        <v>161</v>
      </c>
      <c r="C38" s="11" t="s">
        <v>163</v>
      </c>
      <c r="D38" s="27" t="s">
        <v>123</v>
      </c>
      <c r="E38" s="42" t="s">
        <v>164</v>
      </c>
      <c r="F38" s="38" t="s">
        <v>126</v>
      </c>
    </row>
    <row r="39" spans="1:6" ht="131.25" x14ac:dyDescent="0.3">
      <c r="A39" s="12"/>
      <c r="B39" s="11" t="s">
        <v>162</v>
      </c>
      <c r="C39" s="11" t="s">
        <v>163</v>
      </c>
      <c r="D39" s="27" t="s">
        <v>123</v>
      </c>
      <c r="E39" s="42" t="s">
        <v>164</v>
      </c>
      <c r="F39" s="39" t="s">
        <v>166</v>
      </c>
    </row>
    <row r="40" spans="1:6" x14ac:dyDescent="0.3">
      <c r="A40" s="12"/>
      <c r="B40" s="46" t="s">
        <v>72</v>
      </c>
      <c r="C40" s="47"/>
      <c r="D40" s="47"/>
      <c r="E40" s="47"/>
      <c r="F40" s="49"/>
    </row>
    <row r="41" spans="1:6" ht="255.75" customHeight="1" x14ac:dyDescent="0.3">
      <c r="A41" s="12"/>
      <c r="B41" s="11" t="s">
        <v>167</v>
      </c>
      <c r="C41" s="6" t="s">
        <v>136</v>
      </c>
      <c r="D41" s="27" t="s">
        <v>123</v>
      </c>
      <c r="E41" s="39" t="s">
        <v>168</v>
      </c>
      <c r="F41" s="39" t="s">
        <v>169</v>
      </c>
    </row>
    <row r="42" spans="1:6" x14ac:dyDescent="0.3">
      <c r="A42" s="12"/>
      <c r="B42" s="46" t="s">
        <v>74</v>
      </c>
      <c r="C42" s="47"/>
      <c r="D42" s="47"/>
      <c r="E42" s="47"/>
      <c r="F42" s="49"/>
    </row>
    <row r="43" spans="1:6" ht="168.75" x14ac:dyDescent="0.3">
      <c r="A43" s="12"/>
      <c r="B43" s="6" t="s">
        <v>170</v>
      </c>
      <c r="C43" s="6" t="s">
        <v>136</v>
      </c>
      <c r="D43" s="27" t="s">
        <v>123</v>
      </c>
      <c r="E43" s="42" t="s">
        <v>182</v>
      </c>
      <c r="F43" s="42" t="s">
        <v>188</v>
      </c>
    </row>
    <row r="44" spans="1:6" ht="187.5" x14ac:dyDescent="0.3">
      <c r="A44" s="12"/>
      <c r="B44" s="6" t="s">
        <v>171</v>
      </c>
      <c r="C44" s="6" t="s">
        <v>136</v>
      </c>
      <c r="D44" s="27" t="s">
        <v>123</v>
      </c>
      <c r="E44" s="42" t="s">
        <v>183</v>
      </c>
      <c r="F44" s="42" t="s">
        <v>188</v>
      </c>
    </row>
    <row r="45" spans="1:6" ht="206.25" x14ac:dyDescent="0.3">
      <c r="A45" s="12"/>
      <c r="B45" s="11" t="s">
        <v>172</v>
      </c>
      <c r="C45" s="6" t="s">
        <v>136</v>
      </c>
      <c r="D45" s="27" t="s">
        <v>123</v>
      </c>
      <c r="E45" s="39" t="s">
        <v>184</v>
      </c>
      <c r="F45" s="42" t="s">
        <v>188</v>
      </c>
    </row>
    <row r="46" spans="1:6" ht="168.75" x14ac:dyDescent="0.3">
      <c r="A46" s="12"/>
      <c r="B46" s="11" t="s">
        <v>173</v>
      </c>
      <c r="C46" s="6" t="s">
        <v>136</v>
      </c>
      <c r="D46" s="27" t="s">
        <v>123</v>
      </c>
      <c r="E46" s="42" t="s">
        <v>182</v>
      </c>
      <c r="F46" s="42" t="s">
        <v>188</v>
      </c>
    </row>
    <row r="47" spans="1:6" ht="170.25" customHeight="1" x14ac:dyDescent="0.3">
      <c r="A47" s="12"/>
      <c r="B47" s="11" t="s">
        <v>174</v>
      </c>
      <c r="C47" s="6" t="s">
        <v>136</v>
      </c>
      <c r="D47" s="27" t="s">
        <v>123</v>
      </c>
      <c r="E47" s="42" t="s">
        <v>182</v>
      </c>
      <c r="F47" s="42" t="s">
        <v>188</v>
      </c>
    </row>
    <row r="48" spans="1:6" ht="168.75" x14ac:dyDescent="0.3">
      <c r="A48" s="12"/>
      <c r="B48" s="11" t="s">
        <v>175</v>
      </c>
      <c r="C48" s="6" t="s">
        <v>136</v>
      </c>
      <c r="D48" s="27" t="s">
        <v>123</v>
      </c>
      <c r="E48" s="42" t="s">
        <v>182</v>
      </c>
      <c r="F48" s="42" t="s">
        <v>188</v>
      </c>
    </row>
    <row r="49" spans="1:7" ht="168.75" x14ac:dyDescent="0.3">
      <c r="A49" s="12"/>
      <c r="B49" s="6" t="s">
        <v>176</v>
      </c>
      <c r="C49" s="6" t="s">
        <v>136</v>
      </c>
      <c r="D49" s="27" t="s">
        <v>123</v>
      </c>
      <c r="E49" s="42" t="s">
        <v>182</v>
      </c>
      <c r="F49" s="42" t="s">
        <v>188</v>
      </c>
    </row>
    <row r="50" spans="1:7" ht="150" x14ac:dyDescent="0.3">
      <c r="A50" s="12"/>
      <c r="B50" s="11" t="s">
        <v>177</v>
      </c>
      <c r="C50" s="6" t="s">
        <v>136</v>
      </c>
      <c r="D50" s="27" t="s">
        <v>123</v>
      </c>
      <c r="E50" s="42" t="s">
        <v>185</v>
      </c>
      <c r="F50" s="42" t="s">
        <v>188</v>
      </c>
    </row>
    <row r="51" spans="1:7" ht="187.5" x14ac:dyDescent="0.3">
      <c r="A51" s="12"/>
      <c r="B51" s="11" t="s">
        <v>178</v>
      </c>
      <c r="C51" s="6" t="s">
        <v>136</v>
      </c>
      <c r="D51" s="27" t="s">
        <v>123</v>
      </c>
      <c r="E51" s="42" t="s">
        <v>186</v>
      </c>
      <c r="F51" s="42" t="s">
        <v>188</v>
      </c>
    </row>
    <row r="52" spans="1:7" ht="150" x14ac:dyDescent="0.3">
      <c r="A52" s="12"/>
      <c r="B52" s="11" t="s">
        <v>179</v>
      </c>
      <c r="C52" s="6" t="s">
        <v>136</v>
      </c>
      <c r="D52" s="27" t="s">
        <v>123</v>
      </c>
      <c r="E52" s="42" t="s">
        <v>187</v>
      </c>
      <c r="F52" s="42" t="s">
        <v>188</v>
      </c>
    </row>
    <row r="53" spans="1:7" ht="150" x14ac:dyDescent="0.3">
      <c r="A53" s="12"/>
      <c r="B53" s="11" t="s">
        <v>180</v>
      </c>
      <c r="C53" s="6" t="s">
        <v>136</v>
      </c>
      <c r="D53" s="27" t="s">
        <v>123</v>
      </c>
      <c r="E53" s="42" t="s">
        <v>185</v>
      </c>
      <c r="F53" s="42" t="s">
        <v>188</v>
      </c>
    </row>
    <row r="54" spans="1:7" ht="93.75" x14ac:dyDescent="0.3">
      <c r="A54" s="12"/>
      <c r="B54" s="11" t="s">
        <v>181</v>
      </c>
      <c r="C54" s="6" t="s">
        <v>136</v>
      </c>
      <c r="D54" s="27" t="s">
        <v>123</v>
      </c>
      <c r="E54" s="42" t="s">
        <v>187</v>
      </c>
      <c r="F54" s="38" t="s">
        <v>126</v>
      </c>
      <c r="G54" s="43"/>
    </row>
    <row r="55" spans="1:7" x14ac:dyDescent="0.3">
      <c r="A55" s="12"/>
      <c r="B55" s="46" t="s">
        <v>77</v>
      </c>
      <c r="C55" s="47"/>
      <c r="D55" s="47"/>
      <c r="E55" s="47"/>
      <c r="F55" s="49"/>
      <c r="G55" s="43"/>
    </row>
    <row r="56" spans="1:7" ht="187.5" x14ac:dyDescent="0.3">
      <c r="A56" s="44" t="s">
        <v>194</v>
      </c>
      <c r="B56" s="6" t="s">
        <v>189</v>
      </c>
      <c r="C56" s="6" t="s">
        <v>136</v>
      </c>
      <c r="D56" s="27" t="s">
        <v>123</v>
      </c>
      <c r="E56" s="39" t="s">
        <v>199</v>
      </c>
      <c r="F56" s="42" t="s">
        <v>200</v>
      </c>
      <c r="G56" s="43"/>
    </row>
    <row r="57" spans="1:7" ht="187.5" x14ac:dyDescent="0.3">
      <c r="A57" s="44" t="s">
        <v>195</v>
      </c>
      <c r="B57" s="6" t="s">
        <v>190</v>
      </c>
      <c r="C57" s="6" t="s">
        <v>136</v>
      </c>
      <c r="D57" s="27" t="s">
        <v>123</v>
      </c>
      <c r="E57" s="39" t="s">
        <v>199</v>
      </c>
      <c r="F57" s="42" t="s">
        <v>200</v>
      </c>
      <c r="G57" s="43"/>
    </row>
    <row r="58" spans="1:7" ht="187.5" x14ac:dyDescent="0.3">
      <c r="A58" s="44" t="s">
        <v>196</v>
      </c>
      <c r="B58" s="6" t="s">
        <v>191</v>
      </c>
      <c r="C58" s="6" t="s">
        <v>136</v>
      </c>
      <c r="D58" s="27" t="s">
        <v>123</v>
      </c>
      <c r="E58" s="39" t="s">
        <v>199</v>
      </c>
      <c r="F58" s="42" t="s">
        <v>200</v>
      </c>
      <c r="G58" s="43"/>
    </row>
    <row r="59" spans="1:7" ht="117" customHeight="1" x14ac:dyDescent="0.3">
      <c r="A59" s="44" t="s">
        <v>197</v>
      </c>
      <c r="B59" s="11" t="s">
        <v>192</v>
      </c>
      <c r="C59" s="6" t="s">
        <v>136</v>
      </c>
      <c r="D59" s="27" t="s">
        <v>123</v>
      </c>
      <c r="E59" s="38" t="s">
        <v>126</v>
      </c>
      <c r="F59" s="38" t="s">
        <v>126</v>
      </c>
      <c r="G59" s="43"/>
    </row>
    <row r="60" spans="1:7" ht="93.75" x14ac:dyDescent="0.3">
      <c r="A60" s="44" t="s">
        <v>198</v>
      </c>
      <c r="B60" s="11" t="s">
        <v>193</v>
      </c>
      <c r="C60" s="6" t="s">
        <v>136</v>
      </c>
      <c r="D60" s="27" t="s">
        <v>123</v>
      </c>
      <c r="E60" s="38" t="s">
        <v>126</v>
      </c>
      <c r="F60" s="38" t="s">
        <v>126</v>
      </c>
      <c r="G60" s="43"/>
    </row>
    <row r="61" spans="1:7" ht="33" customHeight="1" x14ac:dyDescent="0.3">
      <c r="A61" s="12"/>
      <c r="B61" s="60" t="s">
        <v>240</v>
      </c>
      <c r="C61" s="61"/>
      <c r="D61" s="61"/>
      <c r="E61" s="61"/>
      <c r="F61" s="62"/>
      <c r="G61" s="43"/>
    </row>
    <row r="62" spans="1:7" ht="97.5" customHeight="1" x14ac:dyDescent="0.3">
      <c r="A62" s="12"/>
      <c r="B62" s="6" t="s">
        <v>213</v>
      </c>
      <c r="C62" s="6" t="s">
        <v>136</v>
      </c>
      <c r="D62" s="27" t="s">
        <v>123</v>
      </c>
      <c r="E62" s="6" t="s">
        <v>210</v>
      </c>
      <c r="F62" s="6" t="s">
        <v>211</v>
      </c>
      <c r="G62" s="43"/>
    </row>
    <row r="63" spans="1:7" ht="174" customHeight="1" x14ac:dyDescent="0.3">
      <c r="A63" s="12"/>
      <c r="B63" s="11" t="s">
        <v>201</v>
      </c>
      <c r="C63" s="6" t="s">
        <v>136</v>
      </c>
      <c r="D63" s="27" t="s">
        <v>123</v>
      </c>
      <c r="E63" s="38" t="s">
        <v>126</v>
      </c>
      <c r="F63" s="38" t="s">
        <v>126</v>
      </c>
      <c r="G63" s="43"/>
    </row>
    <row r="64" spans="1:7" ht="131.25" x14ac:dyDescent="0.3">
      <c r="A64" s="12"/>
      <c r="B64" s="11" t="s">
        <v>202</v>
      </c>
      <c r="C64" s="6" t="s">
        <v>136</v>
      </c>
      <c r="D64" s="27" t="s">
        <v>123</v>
      </c>
      <c r="E64" s="38" t="s">
        <v>126</v>
      </c>
      <c r="F64" s="38" t="s">
        <v>126</v>
      </c>
      <c r="G64" s="43"/>
    </row>
    <row r="65" spans="1:7" ht="114.75" customHeight="1" x14ac:dyDescent="0.3">
      <c r="A65" s="12"/>
      <c r="B65" s="11" t="s">
        <v>206</v>
      </c>
      <c r="C65" s="6" t="s">
        <v>203</v>
      </c>
      <c r="D65" s="27" t="s">
        <v>123</v>
      </c>
      <c r="E65" s="38" t="s">
        <v>126</v>
      </c>
      <c r="F65" s="38" t="s">
        <v>126</v>
      </c>
      <c r="G65" s="43"/>
    </row>
    <row r="66" spans="1:7" ht="83.25" customHeight="1" x14ac:dyDescent="0.3">
      <c r="A66" s="12"/>
      <c r="B66" s="6" t="s">
        <v>204</v>
      </c>
      <c r="C66" s="11" t="s">
        <v>205</v>
      </c>
      <c r="D66" s="27" t="s">
        <v>123</v>
      </c>
      <c r="E66" s="38" t="s">
        <v>126</v>
      </c>
      <c r="F66" s="38" t="s">
        <v>126</v>
      </c>
      <c r="G66" s="43"/>
    </row>
    <row r="67" spans="1:7" ht="82.5" customHeight="1" x14ac:dyDescent="0.3">
      <c r="A67" s="12"/>
      <c r="B67" s="11" t="s">
        <v>207</v>
      </c>
      <c r="C67" s="6" t="s">
        <v>136</v>
      </c>
      <c r="D67" s="27" t="s">
        <v>123</v>
      </c>
      <c r="E67" s="38" t="s">
        <v>126</v>
      </c>
      <c r="F67" s="38" t="s">
        <v>126</v>
      </c>
      <c r="G67" s="43"/>
    </row>
    <row r="68" spans="1:7" ht="65.25" customHeight="1" x14ac:dyDescent="0.3">
      <c r="A68" s="12"/>
      <c r="B68" s="11" t="s">
        <v>208</v>
      </c>
      <c r="C68" s="6" t="s">
        <v>136</v>
      </c>
      <c r="D68" s="27" t="s">
        <v>123</v>
      </c>
      <c r="E68" s="38" t="s">
        <v>126</v>
      </c>
      <c r="F68" s="38" t="s">
        <v>126</v>
      </c>
      <c r="G68" s="43"/>
    </row>
    <row r="69" spans="1:7" ht="51" customHeight="1" x14ac:dyDescent="0.3">
      <c r="A69" s="12"/>
      <c r="B69" s="11" t="s">
        <v>209</v>
      </c>
      <c r="C69" s="6" t="s">
        <v>136</v>
      </c>
      <c r="D69" s="27" t="s">
        <v>123</v>
      </c>
      <c r="E69" s="38" t="s">
        <v>126</v>
      </c>
      <c r="F69" s="38" t="s">
        <v>126</v>
      </c>
      <c r="G69" s="43"/>
    </row>
    <row r="70" spans="1:7" ht="33.75" customHeight="1" x14ac:dyDescent="0.3">
      <c r="A70" s="12"/>
      <c r="B70" s="46" t="s">
        <v>259</v>
      </c>
      <c r="C70" s="47"/>
      <c r="D70" s="47"/>
      <c r="E70" s="47"/>
      <c r="F70" s="49"/>
      <c r="G70" s="43"/>
    </row>
    <row r="71" spans="1:7" ht="113.25" customHeight="1" x14ac:dyDescent="0.3">
      <c r="A71" s="12"/>
      <c r="B71" s="6" t="s">
        <v>212</v>
      </c>
      <c r="C71" s="27" t="s">
        <v>215</v>
      </c>
      <c r="D71" s="27" t="s">
        <v>123</v>
      </c>
      <c r="E71" s="6" t="s">
        <v>210</v>
      </c>
      <c r="F71" s="6" t="s">
        <v>211</v>
      </c>
      <c r="G71" s="43"/>
    </row>
    <row r="72" spans="1:7" ht="201.75" customHeight="1" x14ac:dyDescent="0.3">
      <c r="A72" s="12"/>
      <c r="B72" s="11" t="s">
        <v>214</v>
      </c>
      <c r="C72" s="27" t="s">
        <v>215</v>
      </c>
      <c r="D72" s="27" t="s">
        <v>123</v>
      </c>
      <c r="E72" s="38" t="s">
        <v>126</v>
      </c>
      <c r="F72" s="38" t="s">
        <v>126</v>
      </c>
      <c r="G72" s="43"/>
    </row>
    <row r="73" spans="1:7" ht="27" customHeight="1" x14ac:dyDescent="0.3">
      <c r="A73" s="12"/>
      <c r="B73" s="46" t="s">
        <v>260</v>
      </c>
      <c r="C73" s="47"/>
      <c r="D73" s="47"/>
      <c r="E73" s="47"/>
      <c r="F73" s="49"/>
      <c r="G73" s="43"/>
    </row>
    <row r="74" spans="1:7" ht="87" customHeight="1" x14ac:dyDescent="0.3">
      <c r="A74" s="12"/>
      <c r="B74" s="6" t="s">
        <v>216</v>
      </c>
      <c r="C74" s="27" t="s">
        <v>218</v>
      </c>
      <c r="D74" s="27" t="s">
        <v>123</v>
      </c>
      <c r="E74" s="6" t="s">
        <v>210</v>
      </c>
      <c r="F74" s="6" t="s">
        <v>211</v>
      </c>
      <c r="G74" s="43"/>
    </row>
    <row r="75" spans="1:7" ht="187.5" x14ac:dyDescent="0.3">
      <c r="A75" s="12"/>
      <c r="B75" s="11" t="s">
        <v>217</v>
      </c>
      <c r="C75" s="27" t="s">
        <v>218</v>
      </c>
      <c r="D75" s="27" t="s">
        <v>123</v>
      </c>
      <c r="E75" s="38" t="s">
        <v>126</v>
      </c>
      <c r="F75" s="38" t="s">
        <v>126</v>
      </c>
      <c r="G75" s="43"/>
    </row>
    <row r="76" spans="1:7" ht="25.5" customHeight="1" x14ac:dyDescent="0.3">
      <c r="A76" s="12"/>
      <c r="B76" s="46" t="s">
        <v>261</v>
      </c>
      <c r="C76" s="47"/>
      <c r="D76" s="47"/>
      <c r="E76" s="47"/>
      <c r="F76" s="49"/>
      <c r="G76" s="43"/>
    </row>
    <row r="77" spans="1:7" ht="84.75" customHeight="1" x14ac:dyDescent="0.3">
      <c r="A77" s="12"/>
      <c r="B77" s="6" t="s">
        <v>220</v>
      </c>
      <c r="C77" s="27" t="s">
        <v>219</v>
      </c>
      <c r="D77" s="27" t="s">
        <v>123</v>
      </c>
      <c r="E77" s="6" t="s">
        <v>210</v>
      </c>
      <c r="F77" s="6" t="s">
        <v>211</v>
      </c>
      <c r="G77" s="43"/>
    </row>
    <row r="78" spans="1:7" ht="206.25" x14ac:dyDescent="0.3">
      <c r="A78" s="12"/>
      <c r="B78" s="11" t="s">
        <v>221</v>
      </c>
      <c r="C78" s="27" t="s">
        <v>219</v>
      </c>
      <c r="D78" s="27" t="s">
        <v>123</v>
      </c>
      <c r="E78" s="38" t="s">
        <v>126</v>
      </c>
      <c r="F78" s="38" t="s">
        <v>126</v>
      </c>
      <c r="G78" s="43"/>
    </row>
    <row r="79" spans="1:7" ht="26.25" customHeight="1" x14ac:dyDescent="0.3">
      <c r="A79" s="12"/>
      <c r="B79" s="46" t="s">
        <v>262</v>
      </c>
      <c r="C79" s="47"/>
      <c r="D79" s="47"/>
      <c r="E79" s="47"/>
      <c r="F79" s="49"/>
      <c r="G79" s="43"/>
    </row>
    <row r="80" spans="1:7" ht="104.25" customHeight="1" x14ac:dyDescent="0.3">
      <c r="A80" s="12"/>
      <c r="B80" s="6" t="s">
        <v>222</v>
      </c>
      <c r="C80" s="27" t="s">
        <v>223</v>
      </c>
      <c r="D80" s="27" t="s">
        <v>123</v>
      </c>
      <c r="E80" s="6" t="s">
        <v>210</v>
      </c>
      <c r="F80" s="6" t="s">
        <v>211</v>
      </c>
      <c r="G80" s="43"/>
    </row>
    <row r="81" spans="1:7" ht="242.25" customHeight="1" x14ac:dyDescent="0.3">
      <c r="A81" s="12"/>
      <c r="B81" s="11" t="s">
        <v>224</v>
      </c>
      <c r="C81" s="27" t="s">
        <v>223</v>
      </c>
      <c r="D81" s="27" t="s">
        <v>123</v>
      </c>
      <c r="E81" s="38" t="s">
        <v>126</v>
      </c>
      <c r="F81" s="38" t="s">
        <v>126</v>
      </c>
      <c r="G81" s="43"/>
    </row>
  </sheetData>
  <mergeCells count="19">
    <mergeCell ref="D1:F1"/>
    <mergeCell ref="A2:F2"/>
    <mergeCell ref="B6:F6"/>
    <mergeCell ref="B18:F18"/>
    <mergeCell ref="B22:F22"/>
    <mergeCell ref="B4:B5"/>
    <mergeCell ref="C4:C5"/>
    <mergeCell ref="D4:D5"/>
    <mergeCell ref="E4:E5"/>
    <mergeCell ref="F4:F5"/>
    <mergeCell ref="B70:F70"/>
    <mergeCell ref="B73:F73"/>
    <mergeCell ref="B76:F76"/>
    <mergeCell ref="B79:F79"/>
    <mergeCell ref="B27:F27"/>
    <mergeCell ref="B40:F40"/>
    <mergeCell ref="B42:F42"/>
    <mergeCell ref="B55:F55"/>
    <mergeCell ref="B61:F61"/>
  </mergeCells>
  <pageMargins left="0.70866141732283472" right="0.70866141732283472" top="0.74803149606299213" bottom="0.74803149606299213" header="0.31496062992125984" footer="0.31496062992125984"/>
  <pageSetup paperSize="9" scale="81" fitToHeight="2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E8" sqref="E8"/>
    </sheetView>
  </sheetViews>
  <sheetFormatPr defaultRowHeight="15" x14ac:dyDescent="0.25"/>
  <cols>
    <col min="2" max="2" width="28.7109375" customWidth="1"/>
    <col min="3" max="3" width="27.85546875" customWidth="1"/>
    <col min="4" max="4" width="18.28515625" customWidth="1"/>
    <col min="5" max="6" width="14.42578125" customWidth="1"/>
    <col min="7" max="7" width="15.42578125" customWidth="1"/>
    <col min="8" max="8" width="13.5703125" customWidth="1"/>
    <col min="9" max="9" width="17.28515625" customWidth="1"/>
  </cols>
  <sheetData>
    <row r="1" spans="1:10" ht="57.75" customHeight="1" x14ac:dyDescent="0.25">
      <c r="G1" s="71" t="s">
        <v>225</v>
      </c>
      <c r="H1" s="72"/>
      <c r="I1" s="72"/>
    </row>
    <row r="2" spans="1:10" ht="49.5" customHeight="1" x14ac:dyDescent="0.3">
      <c r="B2" s="63" t="s">
        <v>226</v>
      </c>
      <c r="C2" s="63"/>
      <c r="D2" s="63"/>
      <c r="E2" s="63"/>
      <c r="F2" s="63"/>
      <c r="G2" s="63"/>
      <c r="H2" s="63"/>
      <c r="I2" s="63"/>
      <c r="J2" s="2"/>
    </row>
    <row r="3" spans="1:10" ht="18.75" x14ac:dyDescent="0.3">
      <c r="B3" s="3"/>
      <c r="C3" s="2"/>
      <c r="D3" s="2"/>
      <c r="E3" s="2"/>
      <c r="F3" s="2"/>
      <c r="G3" s="2"/>
      <c r="H3" s="2"/>
      <c r="I3" s="2"/>
      <c r="J3" s="2"/>
    </row>
    <row r="4" spans="1:10" ht="56.25" customHeight="1" x14ac:dyDescent="0.25">
      <c r="A4" s="73"/>
      <c r="B4" s="57" t="s">
        <v>14</v>
      </c>
      <c r="C4" s="57" t="s">
        <v>15</v>
      </c>
      <c r="D4" s="57" t="s">
        <v>16</v>
      </c>
      <c r="E4" s="57">
        <v>2016</v>
      </c>
      <c r="F4" s="57">
        <v>2017</v>
      </c>
      <c r="G4" s="57">
        <v>2018</v>
      </c>
      <c r="H4" s="57">
        <v>2019</v>
      </c>
      <c r="I4" s="57">
        <v>2020</v>
      </c>
      <c r="J4" s="4"/>
    </row>
    <row r="5" spans="1:10" ht="18.75" x14ac:dyDescent="0.25">
      <c r="A5" s="73"/>
      <c r="B5" s="57"/>
      <c r="C5" s="57"/>
      <c r="D5" s="57"/>
      <c r="E5" s="57"/>
      <c r="F5" s="57"/>
      <c r="G5" s="57"/>
      <c r="H5" s="57"/>
      <c r="I5" s="57"/>
      <c r="J5" s="4"/>
    </row>
    <row r="6" spans="1:10" ht="18.75" x14ac:dyDescent="0.25">
      <c r="A6" s="74"/>
      <c r="B6" s="50" t="s">
        <v>72</v>
      </c>
      <c r="C6" s="50"/>
      <c r="D6" s="50"/>
      <c r="E6" s="50"/>
      <c r="F6" s="50"/>
      <c r="G6" s="50"/>
      <c r="H6" s="50"/>
      <c r="I6" s="50"/>
      <c r="J6" s="4"/>
    </row>
    <row r="7" spans="1:10" ht="103.5" customHeight="1" x14ac:dyDescent="0.25">
      <c r="A7" s="73"/>
      <c r="B7" s="57" t="s">
        <v>227</v>
      </c>
      <c r="C7" s="6" t="s">
        <v>17</v>
      </c>
      <c r="D7" s="8" t="s">
        <v>18</v>
      </c>
      <c r="E7" s="75"/>
      <c r="F7" s="75"/>
      <c r="G7" s="75"/>
      <c r="H7" s="75"/>
      <c r="I7" s="75"/>
      <c r="J7" s="4"/>
    </row>
    <row r="8" spans="1:10" ht="124.5" customHeight="1" x14ac:dyDescent="0.25">
      <c r="A8" s="73"/>
      <c r="B8" s="57"/>
      <c r="C8" s="6" t="s">
        <v>228</v>
      </c>
      <c r="D8" s="8" t="s">
        <v>50</v>
      </c>
      <c r="E8" s="75"/>
      <c r="F8" s="75"/>
      <c r="G8" s="75"/>
      <c r="H8" s="75"/>
      <c r="I8" s="75"/>
      <c r="J8" s="4"/>
    </row>
    <row r="9" spans="1:10" ht="138.75" customHeight="1" x14ac:dyDescent="0.25">
      <c r="A9" s="73"/>
      <c r="B9" s="57"/>
      <c r="C9" s="6" t="s">
        <v>229</v>
      </c>
      <c r="D9" s="8" t="s">
        <v>52</v>
      </c>
      <c r="E9" s="8"/>
      <c r="F9" s="8"/>
      <c r="G9" s="8"/>
      <c r="H9" s="8"/>
      <c r="I9" s="8"/>
      <c r="J9" s="4"/>
    </row>
    <row r="10" spans="1:10" ht="262.5" x14ac:dyDescent="0.25">
      <c r="A10" s="73"/>
      <c r="B10" s="57"/>
      <c r="C10" s="6" t="s">
        <v>230</v>
      </c>
      <c r="D10" s="8" t="s">
        <v>50</v>
      </c>
      <c r="E10" s="8"/>
      <c r="F10" s="8"/>
      <c r="G10" s="8"/>
      <c r="H10" s="8"/>
      <c r="I10" s="8"/>
      <c r="J10" s="4"/>
    </row>
  </sheetData>
  <mergeCells count="14">
    <mergeCell ref="G1:I1"/>
    <mergeCell ref="B2:I2"/>
    <mergeCell ref="A4:A5"/>
    <mergeCell ref="B7:B10"/>
    <mergeCell ref="A7:A10"/>
    <mergeCell ref="H4:H5"/>
    <mergeCell ref="I4:I5"/>
    <mergeCell ref="B6:I6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view="pageBreakPreview" zoomScale="80" zoomScaleNormal="70" zoomScaleSheetLayoutView="80" workbookViewId="0">
      <selection activeCell="B72" sqref="B72"/>
    </sheetView>
  </sheetViews>
  <sheetFormatPr defaultRowHeight="18.75" x14ac:dyDescent="0.3"/>
  <cols>
    <col min="1" max="1" width="9.140625" style="76"/>
    <col min="2" max="2" width="36.28515625" style="10" customWidth="1"/>
    <col min="3" max="3" width="29" style="10" customWidth="1"/>
    <col min="4" max="4" width="19.140625" style="10" customWidth="1"/>
    <col min="5" max="5" width="16.85546875" style="10" customWidth="1"/>
    <col min="6" max="6" width="17" style="10" customWidth="1"/>
    <col min="7" max="7" width="16.28515625" style="10" customWidth="1"/>
    <col min="8" max="8" width="17" style="10" customWidth="1"/>
    <col min="9" max="9" width="19.5703125" style="10" hidden="1" customWidth="1"/>
    <col min="10" max="16384" width="9.140625" style="10"/>
  </cols>
  <sheetData>
    <row r="1" spans="1:9" ht="73.5" customHeight="1" x14ac:dyDescent="0.3">
      <c r="E1" s="53" t="s">
        <v>231</v>
      </c>
      <c r="F1" s="54"/>
      <c r="G1" s="54"/>
      <c r="H1" s="54"/>
    </row>
    <row r="2" spans="1:9" ht="54.75" customHeight="1" x14ac:dyDescent="0.3">
      <c r="B2" s="63" t="s">
        <v>232</v>
      </c>
      <c r="C2" s="63"/>
      <c r="D2" s="63"/>
      <c r="E2" s="63"/>
      <c r="F2" s="63"/>
      <c r="G2" s="63"/>
      <c r="H2" s="63"/>
    </row>
    <row r="3" spans="1:9" x14ac:dyDescent="0.3">
      <c r="B3" s="3"/>
    </row>
    <row r="4" spans="1:9" ht="89.25" customHeight="1" x14ac:dyDescent="0.3">
      <c r="A4" s="85"/>
      <c r="B4" s="57" t="s">
        <v>19</v>
      </c>
      <c r="C4" s="57" t="s">
        <v>20</v>
      </c>
      <c r="D4" s="57" t="s">
        <v>21</v>
      </c>
      <c r="E4" s="57"/>
      <c r="F4" s="57"/>
      <c r="G4" s="57"/>
      <c r="H4" s="57"/>
    </row>
    <row r="5" spans="1:9" x14ac:dyDescent="0.3">
      <c r="A5" s="85"/>
      <c r="B5" s="57"/>
      <c r="C5" s="57"/>
      <c r="D5" s="41">
        <v>2016</v>
      </c>
      <c r="E5" s="41">
        <v>2017</v>
      </c>
      <c r="F5" s="41">
        <v>2018</v>
      </c>
      <c r="G5" s="41">
        <v>2019</v>
      </c>
      <c r="H5" s="41">
        <v>2020</v>
      </c>
    </row>
    <row r="6" spans="1:9" ht="46.5" customHeight="1" x14ac:dyDescent="0.3">
      <c r="A6" s="85"/>
      <c r="B6" s="92" t="s">
        <v>263</v>
      </c>
      <c r="C6" s="77" t="s">
        <v>22</v>
      </c>
      <c r="D6" s="78">
        <f>D7+D8+D9+D10+D11+D12+D13+D14+D15+D16</f>
        <v>462157.00000000006</v>
      </c>
      <c r="E6" s="78">
        <f t="shared" ref="E6:H6" si="0">E7+E8+E9+E10+E11+E12+E13+E14+E15+E16</f>
        <v>485264.85</v>
      </c>
      <c r="F6" s="78">
        <f t="shared" si="0"/>
        <v>509528.09249999991</v>
      </c>
      <c r="G6" s="78">
        <f t="shared" si="0"/>
        <v>535004.49712499999</v>
      </c>
      <c r="H6" s="78">
        <f t="shared" si="0"/>
        <v>561754.72198124998</v>
      </c>
    </row>
    <row r="7" spans="1:9" ht="37.5" x14ac:dyDescent="0.3">
      <c r="A7" s="85"/>
      <c r="B7" s="92"/>
      <c r="C7" s="77" t="s">
        <v>136</v>
      </c>
      <c r="D7" s="78">
        <f>D21+D31+D34+D38</f>
        <v>243498.60000000003</v>
      </c>
      <c r="E7" s="78">
        <f t="shared" ref="E7:H7" si="1">E21+E31+E34+E38</f>
        <v>255673.52999999997</v>
      </c>
      <c r="F7" s="78">
        <f t="shared" si="1"/>
        <v>268457.20649999997</v>
      </c>
      <c r="G7" s="78">
        <f t="shared" si="1"/>
        <v>281880.06682499999</v>
      </c>
      <c r="H7" s="78">
        <f t="shared" si="1"/>
        <v>295974.07016624999</v>
      </c>
    </row>
    <row r="8" spans="1:9" ht="84" customHeight="1" x14ac:dyDescent="0.3">
      <c r="A8" s="85"/>
      <c r="B8" s="92"/>
      <c r="C8" s="77" t="s">
        <v>111</v>
      </c>
      <c r="D8" s="78">
        <f>D17</f>
        <v>40364.300000000003</v>
      </c>
      <c r="E8" s="78">
        <f t="shared" ref="E8:H8" si="2">E17</f>
        <v>42382.514999999999</v>
      </c>
      <c r="F8" s="78">
        <f t="shared" si="2"/>
        <v>44501.640749999999</v>
      </c>
      <c r="G8" s="78">
        <f t="shared" si="2"/>
        <v>46726.722787499995</v>
      </c>
      <c r="H8" s="78">
        <f t="shared" si="2"/>
        <v>49063.058926875005</v>
      </c>
    </row>
    <row r="9" spans="1:9" ht="70.5" customHeight="1" x14ac:dyDescent="0.3">
      <c r="A9" s="85"/>
      <c r="B9" s="92"/>
      <c r="C9" s="77" t="s">
        <v>144</v>
      </c>
      <c r="D9" s="78">
        <f>D23</f>
        <v>9953.4</v>
      </c>
      <c r="E9" s="78">
        <f t="shared" ref="E9:G9" si="3">E23</f>
        <v>10451.07</v>
      </c>
      <c r="F9" s="78">
        <f t="shared" si="3"/>
        <v>10973.6235</v>
      </c>
      <c r="G9" s="78">
        <f t="shared" si="3"/>
        <v>11522.304674999999</v>
      </c>
      <c r="H9" s="78">
        <f>H23</f>
        <v>12098.41990875</v>
      </c>
      <c r="I9" s="10">
        <v>257682.8</v>
      </c>
    </row>
    <row r="10" spans="1:9" ht="83.25" customHeight="1" x14ac:dyDescent="0.3">
      <c r="A10" s="85"/>
      <c r="B10" s="92"/>
      <c r="C10" s="77" t="s">
        <v>163</v>
      </c>
      <c r="D10" s="78">
        <f>D27</f>
        <v>13280.9</v>
      </c>
      <c r="E10" s="78">
        <f t="shared" ref="E10:H10" si="4">E27</f>
        <v>13944.945</v>
      </c>
      <c r="F10" s="78">
        <f t="shared" si="4"/>
        <v>14642.19225</v>
      </c>
      <c r="G10" s="78">
        <f t="shared" si="4"/>
        <v>15374.301862499999</v>
      </c>
      <c r="H10" s="78">
        <f t="shared" si="4"/>
        <v>16143.016955624998</v>
      </c>
      <c r="I10" s="89">
        <f>I9-D7</f>
        <v>14184.199999999953</v>
      </c>
    </row>
    <row r="11" spans="1:9" ht="45.75" customHeight="1" x14ac:dyDescent="0.3">
      <c r="A11" s="85"/>
      <c r="B11" s="92"/>
      <c r="C11" s="77" t="s">
        <v>203</v>
      </c>
      <c r="D11" s="78">
        <f>D39</f>
        <v>36239.1</v>
      </c>
      <c r="E11" s="78">
        <f t="shared" ref="E11:H11" si="5">E39</f>
        <v>38051.055</v>
      </c>
      <c r="F11" s="78">
        <f t="shared" si="5"/>
        <v>39953.607750000003</v>
      </c>
      <c r="G11" s="78">
        <f t="shared" si="5"/>
        <v>41951.2881375</v>
      </c>
      <c r="H11" s="78">
        <f t="shared" si="5"/>
        <v>44048.852544375004</v>
      </c>
    </row>
    <row r="12" spans="1:9" ht="45.75" customHeight="1" x14ac:dyDescent="0.3">
      <c r="A12" s="85"/>
      <c r="B12" s="92"/>
      <c r="C12" s="77" t="s">
        <v>205</v>
      </c>
      <c r="D12" s="78">
        <f>D40</f>
        <v>10233.1</v>
      </c>
      <c r="E12" s="78">
        <f t="shared" ref="E12:H12" si="6">E40</f>
        <v>10744.755000000001</v>
      </c>
      <c r="F12" s="78">
        <f t="shared" si="6"/>
        <v>11281.992750000001</v>
      </c>
      <c r="G12" s="78">
        <f t="shared" si="6"/>
        <v>11846.092387500001</v>
      </c>
      <c r="H12" s="78">
        <f t="shared" si="6"/>
        <v>12438.397006875</v>
      </c>
    </row>
    <row r="13" spans="1:9" ht="70.5" customHeight="1" x14ac:dyDescent="0.3">
      <c r="A13" s="85"/>
      <c r="B13" s="92"/>
      <c r="C13" s="77" t="s">
        <v>215</v>
      </c>
      <c r="D13" s="78">
        <f>D60</f>
        <v>32154.2</v>
      </c>
      <c r="E13" s="78">
        <f t="shared" ref="E13:H13" si="7">E60</f>
        <v>33761.910000000003</v>
      </c>
      <c r="F13" s="78">
        <f t="shared" si="7"/>
        <v>35450.005499999999</v>
      </c>
      <c r="G13" s="78">
        <f t="shared" si="7"/>
        <v>37222.505774999998</v>
      </c>
      <c r="H13" s="78">
        <f t="shared" si="7"/>
        <v>39083.631063749999</v>
      </c>
    </row>
    <row r="14" spans="1:9" ht="52.5" customHeight="1" x14ac:dyDescent="0.3">
      <c r="A14" s="85"/>
      <c r="B14" s="92"/>
      <c r="C14" s="77" t="s">
        <v>218</v>
      </c>
      <c r="D14" s="78">
        <f>D64</f>
        <v>25696.7</v>
      </c>
      <c r="E14" s="78">
        <f t="shared" ref="E14:H14" si="8">E64</f>
        <v>26981.535</v>
      </c>
      <c r="F14" s="78">
        <f t="shared" si="8"/>
        <v>28330.611749999996</v>
      </c>
      <c r="G14" s="78">
        <f t="shared" si="8"/>
        <v>29747.142337500001</v>
      </c>
      <c r="H14" s="78">
        <f t="shared" si="8"/>
        <v>31234.499454375</v>
      </c>
    </row>
    <row r="15" spans="1:9" ht="75.75" customHeight="1" x14ac:dyDescent="0.3">
      <c r="A15" s="85"/>
      <c r="B15" s="92"/>
      <c r="C15" s="77" t="s">
        <v>219</v>
      </c>
      <c r="D15" s="78">
        <f>D68</f>
        <v>25604.7</v>
      </c>
      <c r="E15" s="78">
        <f t="shared" ref="E15:H15" si="9">E68</f>
        <v>26884.934999999998</v>
      </c>
      <c r="F15" s="78">
        <f t="shared" si="9"/>
        <v>28229.18175</v>
      </c>
      <c r="G15" s="78">
        <f t="shared" si="9"/>
        <v>29640.640837500003</v>
      </c>
      <c r="H15" s="78">
        <f t="shared" si="9"/>
        <v>31122.672879375001</v>
      </c>
    </row>
    <row r="16" spans="1:9" ht="70.5" customHeight="1" x14ac:dyDescent="0.3">
      <c r="A16" s="85"/>
      <c r="B16" s="92"/>
      <c r="C16" s="77" t="s">
        <v>223</v>
      </c>
      <c r="D16" s="78">
        <f>D72</f>
        <v>25132</v>
      </c>
      <c r="E16" s="78">
        <f t="shared" ref="E16:H16" si="10">E72</f>
        <v>26388.6</v>
      </c>
      <c r="F16" s="78">
        <f t="shared" si="10"/>
        <v>27708.03</v>
      </c>
      <c r="G16" s="78">
        <f t="shared" si="10"/>
        <v>29093.431499999999</v>
      </c>
      <c r="H16" s="78">
        <f t="shared" si="10"/>
        <v>30548.103074999999</v>
      </c>
    </row>
    <row r="17" spans="1:8" ht="114.75" customHeight="1" x14ac:dyDescent="0.3">
      <c r="A17" s="40" t="s">
        <v>194</v>
      </c>
      <c r="B17" s="77" t="s">
        <v>38</v>
      </c>
      <c r="C17" s="77" t="s">
        <v>22</v>
      </c>
      <c r="D17" s="78">
        <f>D18</f>
        <v>40364.300000000003</v>
      </c>
      <c r="E17" s="78">
        <f t="shared" ref="E17:H17" si="11">E18</f>
        <v>42382.514999999999</v>
      </c>
      <c r="F17" s="78">
        <f t="shared" si="11"/>
        <v>44501.640749999999</v>
      </c>
      <c r="G17" s="78">
        <f t="shared" si="11"/>
        <v>46726.722787499995</v>
      </c>
      <c r="H17" s="78">
        <f t="shared" si="11"/>
        <v>49063.058926875005</v>
      </c>
    </row>
    <row r="18" spans="1:8" ht="107.25" customHeight="1" x14ac:dyDescent="0.3">
      <c r="A18" s="44" t="s">
        <v>194</v>
      </c>
      <c r="B18" s="6" t="s">
        <v>122</v>
      </c>
      <c r="C18" s="77" t="s">
        <v>111</v>
      </c>
      <c r="D18" s="79">
        <f>D19+D20</f>
        <v>40364.300000000003</v>
      </c>
      <c r="E18" s="79">
        <f t="shared" ref="E18:H18" si="12">E19+E20</f>
        <v>42382.514999999999</v>
      </c>
      <c r="F18" s="79">
        <f t="shared" si="12"/>
        <v>44501.640749999999</v>
      </c>
      <c r="G18" s="79">
        <f t="shared" si="12"/>
        <v>46726.722787499995</v>
      </c>
      <c r="H18" s="79">
        <f t="shared" si="12"/>
        <v>49063.058926875005</v>
      </c>
    </row>
    <row r="19" spans="1:8" ht="90" customHeight="1" x14ac:dyDescent="0.3">
      <c r="A19" s="44" t="s">
        <v>235</v>
      </c>
      <c r="B19" s="6" t="s">
        <v>233</v>
      </c>
      <c r="C19" s="6" t="s">
        <v>111</v>
      </c>
      <c r="D19" s="79">
        <v>14402.6</v>
      </c>
      <c r="E19" s="79">
        <f>(D19*5%)+D19</f>
        <v>15122.73</v>
      </c>
      <c r="F19" s="79">
        <f t="shared" ref="F19:H20" si="13">(E19*5%)+E19</f>
        <v>15878.8665</v>
      </c>
      <c r="G19" s="79">
        <f t="shared" si="13"/>
        <v>16672.809825</v>
      </c>
      <c r="H19" s="79">
        <f t="shared" si="13"/>
        <v>17506.45031625</v>
      </c>
    </row>
    <row r="20" spans="1:8" ht="78" customHeight="1" x14ac:dyDescent="0.3">
      <c r="A20" s="44" t="s">
        <v>236</v>
      </c>
      <c r="B20" s="6" t="s">
        <v>234</v>
      </c>
      <c r="C20" s="6" t="s">
        <v>111</v>
      </c>
      <c r="D20" s="79">
        <v>25961.7</v>
      </c>
      <c r="E20" s="79">
        <f>(D20*5%)+D20</f>
        <v>27259.785</v>
      </c>
      <c r="F20" s="79">
        <f t="shared" si="13"/>
        <v>28622.774249999999</v>
      </c>
      <c r="G20" s="79">
        <f t="shared" si="13"/>
        <v>30053.912962499999</v>
      </c>
      <c r="H20" s="79">
        <f t="shared" si="13"/>
        <v>31556.608610625</v>
      </c>
    </row>
    <row r="21" spans="1:8" ht="126.75" customHeight="1" x14ac:dyDescent="0.3">
      <c r="A21" s="40" t="s">
        <v>195</v>
      </c>
      <c r="B21" s="77" t="s">
        <v>53</v>
      </c>
      <c r="C21" s="77" t="s">
        <v>22</v>
      </c>
      <c r="D21" s="78">
        <f>D22</f>
        <v>5000</v>
      </c>
      <c r="E21" s="78">
        <f t="shared" ref="E21:H21" si="14">E22</f>
        <v>5250</v>
      </c>
      <c r="F21" s="78">
        <f t="shared" si="14"/>
        <v>5512.5</v>
      </c>
      <c r="G21" s="78">
        <f t="shared" si="14"/>
        <v>5788.125</v>
      </c>
      <c r="H21" s="78">
        <f t="shared" si="14"/>
        <v>6077.53125</v>
      </c>
    </row>
    <row r="22" spans="1:8" ht="75.75" customHeight="1" x14ac:dyDescent="0.3">
      <c r="A22" s="8" t="s">
        <v>194</v>
      </c>
      <c r="B22" s="6" t="s">
        <v>134</v>
      </c>
      <c r="C22" s="6" t="s">
        <v>136</v>
      </c>
      <c r="D22" s="79">
        <v>5000</v>
      </c>
      <c r="E22" s="79">
        <f t="shared" ref="E22:H22" si="15">(D22*5%)+D22</f>
        <v>5250</v>
      </c>
      <c r="F22" s="79">
        <f t="shared" si="15"/>
        <v>5512.5</v>
      </c>
      <c r="G22" s="79">
        <f t="shared" si="15"/>
        <v>5788.125</v>
      </c>
      <c r="H22" s="79">
        <f t="shared" si="15"/>
        <v>6077.53125</v>
      </c>
    </row>
    <row r="23" spans="1:8" ht="65.25" customHeight="1" x14ac:dyDescent="0.3">
      <c r="A23" s="40" t="s">
        <v>196</v>
      </c>
      <c r="B23" s="77" t="s">
        <v>59</v>
      </c>
      <c r="C23" s="77" t="s">
        <v>22</v>
      </c>
      <c r="D23" s="78">
        <f>D24</f>
        <v>9953.4</v>
      </c>
      <c r="E23" s="78">
        <f t="shared" ref="E23:H23" si="16">E24</f>
        <v>10451.07</v>
      </c>
      <c r="F23" s="78">
        <f t="shared" si="16"/>
        <v>10973.6235</v>
      </c>
      <c r="G23" s="78">
        <f t="shared" si="16"/>
        <v>11522.304674999999</v>
      </c>
      <c r="H23" s="78">
        <f t="shared" si="16"/>
        <v>12098.41990875</v>
      </c>
    </row>
    <row r="24" spans="1:8" ht="107.25" customHeight="1" x14ac:dyDescent="0.3">
      <c r="A24" s="44" t="s">
        <v>194</v>
      </c>
      <c r="B24" s="6" t="s">
        <v>237</v>
      </c>
      <c r="C24" s="77" t="s">
        <v>144</v>
      </c>
      <c r="D24" s="79">
        <f>D25+D26</f>
        <v>9953.4</v>
      </c>
      <c r="E24" s="79">
        <f t="shared" ref="E24" si="17">E25+E26</f>
        <v>10451.07</v>
      </c>
      <c r="F24" s="79">
        <f t="shared" ref="F24" si="18">F25+F26</f>
        <v>10973.6235</v>
      </c>
      <c r="G24" s="79">
        <f t="shared" ref="G24" si="19">G25+G26</f>
        <v>11522.304674999999</v>
      </c>
      <c r="H24" s="79">
        <f t="shared" ref="H24" si="20">H25+H26</f>
        <v>12098.41990875</v>
      </c>
    </row>
    <row r="25" spans="1:8" ht="90" customHeight="1" x14ac:dyDescent="0.3">
      <c r="A25" s="44" t="s">
        <v>235</v>
      </c>
      <c r="B25" s="6" t="s">
        <v>233</v>
      </c>
      <c r="C25" s="6" t="s">
        <v>144</v>
      </c>
      <c r="D25" s="79">
        <v>8508.6</v>
      </c>
      <c r="E25" s="79">
        <f>(D25*5%)+D25</f>
        <v>8934.0300000000007</v>
      </c>
      <c r="F25" s="79">
        <f t="shared" ref="F25:H25" si="21">(E25*5%)+E25</f>
        <v>9380.7314999999999</v>
      </c>
      <c r="G25" s="79">
        <f t="shared" si="21"/>
        <v>9849.768075</v>
      </c>
      <c r="H25" s="79">
        <f t="shared" si="21"/>
        <v>10342.25647875</v>
      </c>
    </row>
    <row r="26" spans="1:8" ht="78" customHeight="1" x14ac:dyDescent="0.3">
      <c r="A26" s="44" t="s">
        <v>236</v>
      </c>
      <c r="B26" s="6" t="s">
        <v>234</v>
      </c>
      <c r="C26" s="6" t="s">
        <v>144</v>
      </c>
      <c r="D26" s="79">
        <v>1444.8</v>
      </c>
      <c r="E26" s="79">
        <f>(D26*5%)+D26</f>
        <v>1517.04</v>
      </c>
      <c r="F26" s="79">
        <f t="shared" ref="F26:H26" si="22">(E26*5%)+E26</f>
        <v>1592.8920000000001</v>
      </c>
      <c r="G26" s="79">
        <f t="shared" si="22"/>
        <v>1672.5366000000001</v>
      </c>
      <c r="H26" s="79">
        <f t="shared" si="22"/>
        <v>1756.1634300000001</v>
      </c>
    </row>
    <row r="27" spans="1:8" ht="73.5" customHeight="1" x14ac:dyDescent="0.3">
      <c r="A27" s="40" t="s">
        <v>246</v>
      </c>
      <c r="B27" s="77" t="s">
        <v>67</v>
      </c>
      <c r="C27" s="77" t="s">
        <v>22</v>
      </c>
      <c r="D27" s="78">
        <f>D28</f>
        <v>13280.9</v>
      </c>
      <c r="E27" s="78">
        <f t="shared" ref="E27:H27" si="23">E28</f>
        <v>13944.945</v>
      </c>
      <c r="F27" s="78">
        <f t="shared" si="23"/>
        <v>14642.19225</v>
      </c>
      <c r="G27" s="78">
        <f t="shared" si="23"/>
        <v>15374.301862499999</v>
      </c>
      <c r="H27" s="78">
        <f t="shared" si="23"/>
        <v>16143.016955624998</v>
      </c>
    </row>
    <row r="28" spans="1:8" ht="94.5" customHeight="1" x14ac:dyDescent="0.3">
      <c r="A28" s="8" t="s">
        <v>194</v>
      </c>
      <c r="B28" s="6" t="s">
        <v>238</v>
      </c>
      <c r="C28" s="6" t="s">
        <v>163</v>
      </c>
      <c r="D28" s="79">
        <f>D29+D30</f>
        <v>13280.9</v>
      </c>
      <c r="E28" s="79">
        <f t="shared" ref="E28:H28" si="24">E29+E30</f>
        <v>13944.945</v>
      </c>
      <c r="F28" s="79">
        <f t="shared" si="24"/>
        <v>14642.19225</v>
      </c>
      <c r="G28" s="79">
        <f t="shared" si="24"/>
        <v>15374.301862499999</v>
      </c>
      <c r="H28" s="79">
        <f t="shared" si="24"/>
        <v>16143.016955624998</v>
      </c>
    </row>
    <row r="29" spans="1:8" ht="90" customHeight="1" x14ac:dyDescent="0.3">
      <c r="A29" s="44" t="s">
        <v>235</v>
      </c>
      <c r="B29" s="6" t="s">
        <v>233</v>
      </c>
      <c r="C29" s="6" t="s">
        <v>163</v>
      </c>
      <c r="D29" s="79">
        <v>11396.4</v>
      </c>
      <c r="E29" s="79">
        <f t="shared" ref="E29:H30" si="25">(D29*5%)+D29</f>
        <v>11966.22</v>
      </c>
      <c r="F29" s="79">
        <f t="shared" si="25"/>
        <v>12564.530999999999</v>
      </c>
      <c r="G29" s="79">
        <f t="shared" si="25"/>
        <v>13192.757549999998</v>
      </c>
      <c r="H29" s="79">
        <f t="shared" si="25"/>
        <v>13852.395427499998</v>
      </c>
    </row>
    <row r="30" spans="1:8" ht="89.25" customHeight="1" x14ac:dyDescent="0.3">
      <c r="A30" s="44" t="s">
        <v>236</v>
      </c>
      <c r="B30" s="6" t="s">
        <v>234</v>
      </c>
      <c r="C30" s="6" t="s">
        <v>163</v>
      </c>
      <c r="D30" s="79">
        <v>1884.5</v>
      </c>
      <c r="E30" s="79">
        <f t="shared" si="25"/>
        <v>1978.7249999999999</v>
      </c>
      <c r="F30" s="79">
        <f t="shared" si="25"/>
        <v>2077.6612500000001</v>
      </c>
      <c r="G30" s="79">
        <f t="shared" si="25"/>
        <v>2181.5443125000002</v>
      </c>
      <c r="H30" s="79">
        <f t="shared" si="25"/>
        <v>2290.6215281250002</v>
      </c>
    </row>
    <row r="31" spans="1:8" ht="105.75" customHeight="1" x14ac:dyDescent="0.3">
      <c r="A31" s="40" t="s">
        <v>249</v>
      </c>
      <c r="B31" s="81" t="s">
        <v>72</v>
      </c>
      <c r="C31" s="77" t="s">
        <v>22</v>
      </c>
      <c r="D31" s="78">
        <f>D32</f>
        <v>11000</v>
      </c>
      <c r="E31" s="78">
        <f t="shared" ref="E31:H31" si="26">E32</f>
        <v>11550</v>
      </c>
      <c r="F31" s="78">
        <f t="shared" si="26"/>
        <v>12127.5</v>
      </c>
      <c r="G31" s="78">
        <f t="shared" si="26"/>
        <v>12733.875</v>
      </c>
      <c r="H31" s="78">
        <f t="shared" si="26"/>
        <v>13370.56875</v>
      </c>
    </row>
    <row r="32" spans="1:8" ht="243.75" x14ac:dyDescent="0.3">
      <c r="A32" s="8" t="s">
        <v>239</v>
      </c>
      <c r="B32" s="11" t="s">
        <v>167</v>
      </c>
      <c r="C32" s="82" t="s">
        <v>136</v>
      </c>
      <c r="D32" s="79">
        <v>11000</v>
      </c>
      <c r="E32" s="79">
        <f t="shared" ref="E32:H32" si="27">(D32*5%)+D32</f>
        <v>11550</v>
      </c>
      <c r="F32" s="79">
        <f t="shared" si="27"/>
        <v>12127.5</v>
      </c>
      <c r="G32" s="79">
        <f t="shared" si="27"/>
        <v>12733.875</v>
      </c>
      <c r="H32" s="79">
        <f t="shared" si="27"/>
        <v>13370.56875</v>
      </c>
    </row>
    <row r="33" spans="1:9" ht="56.25" x14ac:dyDescent="0.3">
      <c r="A33" s="40" t="s">
        <v>250</v>
      </c>
      <c r="B33" s="83" t="s">
        <v>74</v>
      </c>
      <c r="C33" s="83" t="s">
        <v>22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9" ht="75" x14ac:dyDescent="0.3">
      <c r="A34" s="40" t="s">
        <v>251</v>
      </c>
      <c r="B34" s="81" t="s">
        <v>77</v>
      </c>
      <c r="C34" s="83" t="s">
        <v>22</v>
      </c>
      <c r="D34" s="78">
        <f>D35+D36</f>
        <v>25560</v>
      </c>
      <c r="E34" s="78">
        <f t="shared" ref="E34:H34" si="28">E35+E36</f>
        <v>26838</v>
      </c>
      <c r="F34" s="78">
        <f t="shared" si="28"/>
        <v>28179.9</v>
      </c>
      <c r="G34" s="78">
        <f t="shared" si="28"/>
        <v>29588.895</v>
      </c>
      <c r="H34" s="78">
        <f t="shared" si="28"/>
        <v>31068.339750000003</v>
      </c>
    </row>
    <row r="35" spans="1:9" ht="105" customHeight="1" x14ac:dyDescent="0.3">
      <c r="A35" s="8" t="s">
        <v>194</v>
      </c>
      <c r="B35" s="11" t="s">
        <v>192</v>
      </c>
      <c r="C35" s="6" t="s">
        <v>136</v>
      </c>
      <c r="D35" s="79">
        <v>23560</v>
      </c>
      <c r="E35" s="79">
        <f t="shared" ref="E35:H35" si="29">(D35*5%)+D35</f>
        <v>24738</v>
      </c>
      <c r="F35" s="79">
        <f t="shared" si="29"/>
        <v>25974.9</v>
      </c>
      <c r="G35" s="79">
        <f t="shared" si="29"/>
        <v>27273.645</v>
      </c>
      <c r="H35" s="79">
        <f t="shared" si="29"/>
        <v>28637.327250000002</v>
      </c>
    </row>
    <row r="36" spans="1:9" ht="93.75" x14ac:dyDescent="0.3">
      <c r="A36" s="8" t="s">
        <v>195</v>
      </c>
      <c r="B36" s="11" t="s">
        <v>193</v>
      </c>
      <c r="C36" s="6" t="s">
        <v>136</v>
      </c>
      <c r="D36" s="79">
        <v>2000</v>
      </c>
      <c r="E36" s="79">
        <f t="shared" ref="E36:H36" si="30">(D36*5%)+D36</f>
        <v>2100</v>
      </c>
      <c r="F36" s="79">
        <f t="shared" si="30"/>
        <v>2205</v>
      </c>
      <c r="G36" s="79">
        <f t="shared" si="30"/>
        <v>2315.25</v>
      </c>
      <c r="H36" s="79">
        <f t="shared" si="30"/>
        <v>2431.0124999999998</v>
      </c>
    </row>
    <row r="37" spans="1:9" ht="34.5" customHeight="1" x14ac:dyDescent="0.3">
      <c r="A37" s="50" t="s">
        <v>256</v>
      </c>
      <c r="B37" s="86" t="s">
        <v>240</v>
      </c>
      <c r="C37" s="77" t="s">
        <v>22</v>
      </c>
      <c r="D37" s="78">
        <f>D38+D39+D40</f>
        <v>248410.80000000005</v>
      </c>
      <c r="E37" s="78">
        <f t="shared" ref="E37:H37" si="31">E38+E39+E40</f>
        <v>260831.33999999997</v>
      </c>
      <c r="F37" s="78">
        <f t="shared" si="31"/>
        <v>273872.90699999995</v>
      </c>
      <c r="G37" s="78">
        <f t="shared" si="31"/>
        <v>287566.55234999995</v>
      </c>
      <c r="H37" s="78">
        <f t="shared" si="31"/>
        <v>301944.87996749999</v>
      </c>
    </row>
    <row r="38" spans="1:9" ht="70.5" customHeight="1" x14ac:dyDescent="0.3">
      <c r="A38" s="50"/>
      <c r="B38" s="86"/>
      <c r="C38" s="77" t="s">
        <v>136</v>
      </c>
      <c r="D38" s="78">
        <f>D41+D44+D47+D57+D58+D59</f>
        <v>201938.60000000003</v>
      </c>
      <c r="E38" s="78">
        <f t="shared" ref="E38:H38" si="32">E41+E44+E47+E57+E58+E59</f>
        <v>212035.52999999997</v>
      </c>
      <c r="F38" s="78">
        <f t="shared" si="32"/>
        <v>222637.30649999998</v>
      </c>
      <c r="G38" s="78">
        <f t="shared" si="32"/>
        <v>233769.17182499997</v>
      </c>
      <c r="H38" s="78">
        <f t="shared" si="32"/>
        <v>245457.63041624997</v>
      </c>
    </row>
    <row r="39" spans="1:9" ht="63.75" customHeight="1" x14ac:dyDescent="0.3">
      <c r="A39" s="50"/>
      <c r="B39" s="86"/>
      <c r="C39" s="77" t="s">
        <v>203</v>
      </c>
      <c r="D39" s="78">
        <f>D50+D53</f>
        <v>36239.1</v>
      </c>
      <c r="E39" s="78">
        <f t="shared" ref="E39:H39" si="33">E50+E53</f>
        <v>38051.055</v>
      </c>
      <c r="F39" s="78">
        <f t="shared" si="33"/>
        <v>39953.607750000003</v>
      </c>
      <c r="G39" s="78">
        <f t="shared" si="33"/>
        <v>41951.2881375</v>
      </c>
      <c r="H39" s="78">
        <f t="shared" si="33"/>
        <v>44048.852544375004</v>
      </c>
    </row>
    <row r="40" spans="1:9" ht="67.5" customHeight="1" x14ac:dyDescent="0.3">
      <c r="A40" s="50"/>
      <c r="B40" s="86"/>
      <c r="C40" s="77" t="s">
        <v>205</v>
      </c>
      <c r="D40" s="78">
        <f>D54</f>
        <v>10233.1</v>
      </c>
      <c r="E40" s="78">
        <f t="shared" ref="E40:H40" si="34">E54</f>
        <v>10744.755000000001</v>
      </c>
      <c r="F40" s="78">
        <f t="shared" si="34"/>
        <v>11281.992750000001</v>
      </c>
      <c r="G40" s="78">
        <f t="shared" si="34"/>
        <v>11846.092387500001</v>
      </c>
      <c r="H40" s="78">
        <f t="shared" si="34"/>
        <v>12438.397006875</v>
      </c>
    </row>
    <row r="41" spans="1:9" ht="58.5" customHeight="1" x14ac:dyDescent="0.3">
      <c r="A41" s="44" t="s">
        <v>194</v>
      </c>
      <c r="B41" s="11" t="s">
        <v>213</v>
      </c>
      <c r="C41" s="7" t="s">
        <v>136</v>
      </c>
      <c r="D41" s="79">
        <f>D42+D43</f>
        <v>78356.100000000006</v>
      </c>
      <c r="E41" s="79">
        <f>(D41*5%)+D41</f>
        <v>82273.904999999999</v>
      </c>
      <c r="F41" s="79">
        <f t="shared" ref="F41:H41" si="35">(E41*5%)+E41</f>
        <v>86387.600250000003</v>
      </c>
      <c r="G41" s="79">
        <f t="shared" si="35"/>
        <v>90706.980262500001</v>
      </c>
      <c r="H41" s="79">
        <f t="shared" si="35"/>
        <v>95242.329275625001</v>
      </c>
      <c r="I41" s="89"/>
    </row>
    <row r="42" spans="1:9" ht="37.5" x14ac:dyDescent="0.3">
      <c r="A42" s="44" t="s">
        <v>235</v>
      </c>
      <c r="B42" s="6" t="s">
        <v>242</v>
      </c>
      <c r="C42" s="7" t="s">
        <v>136</v>
      </c>
      <c r="D42" s="79">
        <v>48324.800000000003</v>
      </c>
      <c r="E42" s="79">
        <f t="shared" ref="E42:H42" si="36">(D42*5%)+D42</f>
        <v>50741.04</v>
      </c>
      <c r="F42" s="79">
        <f t="shared" si="36"/>
        <v>53278.092000000004</v>
      </c>
      <c r="G42" s="79">
        <f t="shared" si="36"/>
        <v>55941.996600000006</v>
      </c>
      <c r="H42" s="79">
        <f t="shared" si="36"/>
        <v>58739.096430000005</v>
      </c>
    </row>
    <row r="43" spans="1:9" ht="37.5" x14ac:dyDescent="0.3">
      <c r="A43" s="44" t="s">
        <v>236</v>
      </c>
      <c r="B43" s="6" t="s">
        <v>243</v>
      </c>
      <c r="C43" s="7" t="s">
        <v>136</v>
      </c>
      <c r="D43" s="79">
        <v>30031.3</v>
      </c>
      <c r="E43" s="79">
        <f t="shared" ref="E43:H43" si="37">(D43*5%)+D43</f>
        <v>31532.864999999998</v>
      </c>
      <c r="F43" s="79">
        <f t="shared" si="37"/>
        <v>33109.508249999999</v>
      </c>
      <c r="G43" s="79">
        <f t="shared" si="37"/>
        <v>34764.983662500003</v>
      </c>
      <c r="H43" s="79">
        <f t="shared" si="37"/>
        <v>36503.232845625003</v>
      </c>
    </row>
    <row r="44" spans="1:9" ht="69.75" customHeight="1" x14ac:dyDescent="0.3">
      <c r="A44" s="44" t="s">
        <v>195</v>
      </c>
      <c r="B44" s="6" t="s">
        <v>252</v>
      </c>
      <c r="C44" s="7" t="s">
        <v>136</v>
      </c>
      <c r="D44" s="79">
        <f>D45+D46</f>
        <v>3103.7</v>
      </c>
      <c r="E44" s="79">
        <f>E45+E46</f>
        <v>3258.8849999999998</v>
      </c>
      <c r="F44" s="79">
        <f t="shared" ref="F44:H44" si="38">F45+F46</f>
        <v>3421.8292499999998</v>
      </c>
      <c r="G44" s="79">
        <f t="shared" si="38"/>
        <v>3592.9207124999998</v>
      </c>
      <c r="H44" s="79">
        <f t="shared" si="38"/>
        <v>3772.5667481249998</v>
      </c>
    </row>
    <row r="45" spans="1:9" ht="45" customHeight="1" x14ac:dyDescent="0.3">
      <c r="A45" s="44" t="s">
        <v>244</v>
      </c>
      <c r="B45" s="6" t="s">
        <v>242</v>
      </c>
      <c r="C45" s="7" t="s">
        <v>136</v>
      </c>
      <c r="D45" s="79">
        <v>2894</v>
      </c>
      <c r="E45" s="79">
        <f t="shared" ref="E45:H45" si="39">(D45*5%)+D45</f>
        <v>3038.7</v>
      </c>
      <c r="F45" s="79">
        <f t="shared" si="39"/>
        <v>3190.6349999999998</v>
      </c>
      <c r="G45" s="79">
        <f t="shared" si="39"/>
        <v>3350.1667499999999</v>
      </c>
      <c r="H45" s="79">
        <f t="shared" si="39"/>
        <v>3517.6750874999998</v>
      </c>
    </row>
    <row r="46" spans="1:9" ht="53.25" customHeight="1" x14ac:dyDescent="0.3">
      <c r="A46" s="44" t="s">
        <v>245</v>
      </c>
      <c r="B46" s="6" t="s">
        <v>243</v>
      </c>
      <c r="C46" s="7" t="s">
        <v>136</v>
      </c>
      <c r="D46" s="79">
        <v>209.7</v>
      </c>
      <c r="E46" s="79">
        <f t="shared" ref="E46:H46" si="40">(D46*5%)+D46</f>
        <v>220.185</v>
      </c>
      <c r="F46" s="79">
        <f t="shared" si="40"/>
        <v>231.19425000000001</v>
      </c>
      <c r="G46" s="79">
        <f t="shared" si="40"/>
        <v>242.7539625</v>
      </c>
      <c r="H46" s="79">
        <f t="shared" si="40"/>
        <v>254.89166062499999</v>
      </c>
    </row>
    <row r="47" spans="1:9" ht="53.25" customHeight="1" x14ac:dyDescent="0.3">
      <c r="A47" s="44" t="s">
        <v>196</v>
      </c>
      <c r="B47" s="87" t="s">
        <v>253</v>
      </c>
      <c r="C47" s="7" t="s">
        <v>136</v>
      </c>
      <c r="D47" s="79">
        <f>D48+D49</f>
        <v>709.1</v>
      </c>
      <c r="E47" s="79">
        <f>E48+E49</f>
        <v>744.55499999999995</v>
      </c>
      <c r="F47" s="79">
        <f t="shared" ref="F47:H47" si="41">F48+F49</f>
        <v>781.78274999999985</v>
      </c>
      <c r="G47" s="79">
        <f t="shared" si="41"/>
        <v>820.87188749999996</v>
      </c>
      <c r="H47" s="79">
        <f t="shared" si="41"/>
        <v>861.91548187499995</v>
      </c>
    </row>
    <row r="48" spans="1:9" ht="53.25" customHeight="1" x14ac:dyDescent="0.3">
      <c r="A48" s="44" t="s">
        <v>197</v>
      </c>
      <c r="B48" s="6" t="s">
        <v>242</v>
      </c>
      <c r="C48" s="7" t="s">
        <v>136</v>
      </c>
      <c r="D48" s="79">
        <v>590.9</v>
      </c>
      <c r="E48" s="79">
        <f t="shared" ref="E48:H48" si="42">(D48*5%)+D48</f>
        <v>620.44499999999994</v>
      </c>
      <c r="F48" s="79">
        <f t="shared" si="42"/>
        <v>651.46724999999992</v>
      </c>
      <c r="G48" s="79">
        <f t="shared" si="42"/>
        <v>684.04061249999995</v>
      </c>
      <c r="H48" s="79">
        <f t="shared" si="42"/>
        <v>718.24264312499997</v>
      </c>
    </row>
    <row r="49" spans="1:8" ht="53.25" customHeight="1" x14ac:dyDescent="0.3">
      <c r="A49" s="44" t="s">
        <v>198</v>
      </c>
      <c r="B49" s="6" t="s">
        <v>243</v>
      </c>
      <c r="C49" s="7" t="s">
        <v>136</v>
      </c>
      <c r="D49" s="79">
        <v>118.2</v>
      </c>
      <c r="E49" s="79">
        <f t="shared" ref="E49:H49" si="43">(D49*5%)+D49</f>
        <v>124.11</v>
      </c>
      <c r="F49" s="79">
        <f t="shared" si="43"/>
        <v>130.31549999999999</v>
      </c>
      <c r="G49" s="79">
        <f t="shared" si="43"/>
        <v>136.83127499999998</v>
      </c>
      <c r="H49" s="79">
        <f t="shared" si="43"/>
        <v>143.67283874999998</v>
      </c>
    </row>
    <row r="50" spans="1:8" ht="112.5" x14ac:dyDescent="0.3">
      <c r="A50" s="44" t="s">
        <v>246</v>
      </c>
      <c r="B50" s="6" t="s">
        <v>206</v>
      </c>
      <c r="C50" s="6" t="s">
        <v>203</v>
      </c>
      <c r="D50" s="79">
        <v>32598.2</v>
      </c>
      <c r="E50" s="79">
        <f>(D50*5%)+D50</f>
        <v>34228.11</v>
      </c>
      <c r="F50" s="79">
        <f t="shared" ref="E50:H50" si="44">(E50*5%)+E50</f>
        <v>35939.515500000001</v>
      </c>
      <c r="G50" s="79">
        <f t="shared" si="44"/>
        <v>37736.491275</v>
      </c>
      <c r="H50" s="79">
        <f t="shared" si="44"/>
        <v>39623.315838750001</v>
      </c>
    </row>
    <row r="51" spans="1:8" ht="37.5" x14ac:dyDescent="0.3">
      <c r="A51" s="44" t="s">
        <v>247</v>
      </c>
      <c r="B51" s="6" t="s">
        <v>242</v>
      </c>
      <c r="C51" s="6" t="s">
        <v>203</v>
      </c>
      <c r="D51" s="88">
        <v>0</v>
      </c>
      <c r="E51" s="88">
        <f t="shared" ref="E51:H51" si="45">(D51*5%)+D51</f>
        <v>0</v>
      </c>
      <c r="F51" s="88">
        <f t="shared" si="45"/>
        <v>0</v>
      </c>
      <c r="G51" s="88">
        <f t="shared" si="45"/>
        <v>0</v>
      </c>
      <c r="H51" s="88">
        <f t="shared" si="45"/>
        <v>0</v>
      </c>
    </row>
    <row r="52" spans="1:8" ht="37.5" x14ac:dyDescent="0.3">
      <c r="A52" s="44" t="s">
        <v>248</v>
      </c>
      <c r="B52" s="6" t="s">
        <v>243</v>
      </c>
      <c r="C52" s="6" t="s">
        <v>203</v>
      </c>
      <c r="D52" s="88">
        <v>0</v>
      </c>
      <c r="E52" s="88">
        <f t="shared" ref="E52:H52" si="46">(D52*5%)+D52</f>
        <v>0</v>
      </c>
      <c r="F52" s="88">
        <f t="shared" si="46"/>
        <v>0</v>
      </c>
      <c r="G52" s="88">
        <f t="shared" si="46"/>
        <v>0</v>
      </c>
      <c r="H52" s="88">
        <f t="shared" si="46"/>
        <v>0</v>
      </c>
    </row>
    <row r="53" spans="1:8" ht="112.5" x14ac:dyDescent="0.3">
      <c r="A53" s="44" t="s">
        <v>249</v>
      </c>
      <c r="B53" s="6" t="s">
        <v>241</v>
      </c>
      <c r="C53" s="6" t="s">
        <v>203</v>
      </c>
      <c r="D53" s="79">
        <v>3640.9</v>
      </c>
      <c r="E53" s="79">
        <f t="shared" ref="E53:H53" si="47">(D53*5%)+D53</f>
        <v>3822.9450000000002</v>
      </c>
      <c r="F53" s="79">
        <f t="shared" si="47"/>
        <v>4014.0922500000001</v>
      </c>
      <c r="G53" s="79">
        <f t="shared" si="47"/>
        <v>4214.7968625000003</v>
      </c>
      <c r="H53" s="79">
        <f t="shared" si="47"/>
        <v>4425.5367056250006</v>
      </c>
    </row>
    <row r="54" spans="1:8" ht="56.25" x14ac:dyDescent="0.3">
      <c r="A54" s="44" t="s">
        <v>250</v>
      </c>
      <c r="B54" s="6" t="s">
        <v>204</v>
      </c>
      <c r="C54" s="6" t="s">
        <v>205</v>
      </c>
      <c r="D54" s="79">
        <f>D55+D56</f>
        <v>10233.1</v>
      </c>
      <c r="E54" s="79">
        <f t="shared" ref="E54:H54" si="48">(D54*5%)+D54</f>
        <v>10744.755000000001</v>
      </c>
      <c r="F54" s="79">
        <f t="shared" si="48"/>
        <v>11281.992750000001</v>
      </c>
      <c r="G54" s="79">
        <f t="shared" si="48"/>
        <v>11846.092387500001</v>
      </c>
      <c r="H54" s="79">
        <f t="shared" si="48"/>
        <v>12438.397006875</v>
      </c>
    </row>
    <row r="55" spans="1:8" ht="56.25" x14ac:dyDescent="0.3">
      <c r="A55" s="44" t="s">
        <v>254</v>
      </c>
      <c r="B55" s="6" t="s">
        <v>242</v>
      </c>
      <c r="C55" s="6" t="s">
        <v>205</v>
      </c>
      <c r="D55" s="79">
        <v>9166.7000000000007</v>
      </c>
      <c r="E55" s="79">
        <f t="shared" ref="E55:H55" si="49">(D55*5%)+D55</f>
        <v>9625.0349999999999</v>
      </c>
      <c r="F55" s="79">
        <f t="shared" si="49"/>
        <v>10106.286749999999</v>
      </c>
      <c r="G55" s="79">
        <f t="shared" si="49"/>
        <v>10611.601087499999</v>
      </c>
      <c r="H55" s="79">
        <f t="shared" si="49"/>
        <v>11142.181141874999</v>
      </c>
    </row>
    <row r="56" spans="1:8" ht="56.25" x14ac:dyDescent="0.3">
      <c r="A56" s="44" t="s">
        <v>255</v>
      </c>
      <c r="B56" s="6" t="s">
        <v>243</v>
      </c>
      <c r="C56" s="6" t="s">
        <v>205</v>
      </c>
      <c r="D56" s="79">
        <v>1066.4000000000001</v>
      </c>
      <c r="E56" s="79">
        <f t="shared" ref="E56:H56" si="50">(D56*5%)+D56</f>
        <v>1119.72</v>
      </c>
      <c r="F56" s="79">
        <f t="shared" si="50"/>
        <v>1175.7060000000001</v>
      </c>
      <c r="G56" s="79">
        <f t="shared" si="50"/>
        <v>1234.4913000000001</v>
      </c>
      <c r="H56" s="79">
        <f t="shared" si="50"/>
        <v>1296.2158650000001</v>
      </c>
    </row>
    <row r="57" spans="1:8" ht="61.5" customHeight="1" x14ac:dyDescent="0.3">
      <c r="A57" s="44" t="s">
        <v>251</v>
      </c>
      <c r="B57" s="11" t="s">
        <v>207</v>
      </c>
      <c r="C57" s="7" t="s">
        <v>136</v>
      </c>
      <c r="D57" s="79">
        <v>35000</v>
      </c>
      <c r="E57" s="79">
        <f t="shared" ref="E57:H57" si="51">(D57*5%)+D57</f>
        <v>36750</v>
      </c>
      <c r="F57" s="79">
        <f t="shared" si="51"/>
        <v>38587.5</v>
      </c>
      <c r="G57" s="79">
        <f t="shared" si="51"/>
        <v>40516.875</v>
      </c>
      <c r="H57" s="79">
        <f t="shared" si="51"/>
        <v>42542.71875</v>
      </c>
    </row>
    <row r="58" spans="1:8" ht="56.25" x14ac:dyDescent="0.3">
      <c r="A58" s="44" t="s">
        <v>256</v>
      </c>
      <c r="B58" s="11" t="s">
        <v>208</v>
      </c>
      <c r="C58" s="7" t="s">
        <v>136</v>
      </c>
      <c r="D58" s="79">
        <v>25000</v>
      </c>
      <c r="E58" s="79">
        <f t="shared" ref="E58:H58" si="52">(D58*5%)+D58</f>
        <v>26250</v>
      </c>
      <c r="F58" s="79">
        <f t="shared" si="52"/>
        <v>27562.5</v>
      </c>
      <c r="G58" s="79">
        <f t="shared" si="52"/>
        <v>28940.625</v>
      </c>
      <c r="H58" s="79">
        <f t="shared" si="52"/>
        <v>30387.65625</v>
      </c>
    </row>
    <row r="59" spans="1:8" ht="37.5" x14ac:dyDescent="0.3">
      <c r="A59" s="44" t="s">
        <v>257</v>
      </c>
      <c r="B59" s="11" t="s">
        <v>209</v>
      </c>
      <c r="C59" s="7" t="s">
        <v>136</v>
      </c>
      <c r="D59" s="79">
        <v>59769.7</v>
      </c>
      <c r="E59" s="79">
        <f t="shared" ref="E59:H59" si="53">(D59*5%)+D59</f>
        <v>62758.184999999998</v>
      </c>
      <c r="F59" s="79">
        <f t="shared" si="53"/>
        <v>65896.094249999995</v>
      </c>
      <c r="G59" s="79">
        <f t="shared" si="53"/>
        <v>69190.898962499996</v>
      </c>
      <c r="H59" s="79">
        <f t="shared" si="53"/>
        <v>72650.443910624992</v>
      </c>
    </row>
    <row r="60" spans="1:8" ht="93.75" x14ac:dyDescent="0.3">
      <c r="A60" s="90" t="s">
        <v>257</v>
      </c>
      <c r="B60" s="81" t="s">
        <v>259</v>
      </c>
      <c r="C60" s="77" t="s">
        <v>22</v>
      </c>
      <c r="D60" s="78">
        <f>D61</f>
        <v>32154.2</v>
      </c>
      <c r="E60" s="78">
        <f t="shared" ref="E60:H60" si="54">E61</f>
        <v>33761.910000000003</v>
      </c>
      <c r="F60" s="78">
        <f t="shared" si="54"/>
        <v>35450.005499999999</v>
      </c>
      <c r="G60" s="78">
        <f t="shared" si="54"/>
        <v>37222.505774999998</v>
      </c>
      <c r="H60" s="78">
        <f t="shared" si="54"/>
        <v>39083.631063749999</v>
      </c>
    </row>
    <row r="61" spans="1:8" ht="78.75" customHeight="1" x14ac:dyDescent="0.3">
      <c r="A61" s="44" t="s">
        <v>194</v>
      </c>
      <c r="B61" s="6" t="s">
        <v>212</v>
      </c>
      <c r="C61" s="6" t="s">
        <v>215</v>
      </c>
      <c r="D61" s="79">
        <f>D62+D63</f>
        <v>32154.2</v>
      </c>
      <c r="E61" s="79">
        <f t="shared" ref="E61:H61" si="55">E62+E63</f>
        <v>33761.910000000003</v>
      </c>
      <c r="F61" s="79">
        <f t="shared" si="55"/>
        <v>35450.005499999999</v>
      </c>
      <c r="G61" s="79">
        <f t="shared" si="55"/>
        <v>37222.505774999998</v>
      </c>
      <c r="H61" s="79">
        <f t="shared" si="55"/>
        <v>39083.631063749999</v>
      </c>
    </row>
    <row r="62" spans="1:8" ht="56.25" x14ac:dyDescent="0.3">
      <c r="A62" s="44" t="s">
        <v>235</v>
      </c>
      <c r="B62" s="6" t="s">
        <v>242</v>
      </c>
      <c r="C62" s="6" t="s">
        <v>215</v>
      </c>
      <c r="D62" s="79">
        <v>22866.7</v>
      </c>
      <c r="E62" s="79">
        <f t="shared" ref="E62:H62" si="56">(D62*5%)+D62</f>
        <v>24010.035</v>
      </c>
      <c r="F62" s="79">
        <f t="shared" si="56"/>
        <v>25210.536749999999</v>
      </c>
      <c r="G62" s="79">
        <f t="shared" si="56"/>
        <v>26471.063587500001</v>
      </c>
      <c r="H62" s="79">
        <f t="shared" si="56"/>
        <v>27794.616766875002</v>
      </c>
    </row>
    <row r="63" spans="1:8" ht="56.25" x14ac:dyDescent="0.3">
      <c r="A63" s="44" t="s">
        <v>236</v>
      </c>
      <c r="B63" s="6" t="s">
        <v>243</v>
      </c>
      <c r="C63" s="6" t="s">
        <v>215</v>
      </c>
      <c r="D63" s="79">
        <v>9287.5</v>
      </c>
      <c r="E63" s="79">
        <f t="shared" ref="E63:H63" si="57">(D63*5%)+D63</f>
        <v>9751.875</v>
      </c>
      <c r="F63" s="79">
        <f t="shared" si="57"/>
        <v>10239.46875</v>
      </c>
      <c r="G63" s="79">
        <f t="shared" si="57"/>
        <v>10751.442187500001</v>
      </c>
      <c r="H63" s="79">
        <f t="shared" si="57"/>
        <v>11289.014296875001</v>
      </c>
    </row>
    <row r="64" spans="1:8" ht="93.75" x14ac:dyDescent="0.3">
      <c r="A64" s="90" t="s">
        <v>264</v>
      </c>
      <c r="B64" s="81" t="s">
        <v>258</v>
      </c>
      <c r="C64" s="77" t="s">
        <v>22</v>
      </c>
      <c r="D64" s="78">
        <f>D65</f>
        <v>25696.7</v>
      </c>
      <c r="E64" s="78">
        <f t="shared" ref="E64:H64" si="58">E65</f>
        <v>26981.535</v>
      </c>
      <c r="F64" s="78">
        <f t="shared" si="58"/>
        <v>28330.611749999996</v>
      </c>
      <c r="G64" s="78">
        <f t="shared" si="58"/>
        <v>29747.142337500001</v>
      </c>
      <c r="H64" s="78">
        <f t="shared" si="58"/>
        <v>31234.499454375</v>
      </c>
    </row>
    <row r="65" spans="1:8" ht="75" x14ac:dyDescent="0.3">
      <c r="A65" s="44" t="s">
        <v>194</v>
      </c>
      <c r="B65" s="6" t="s">
        <v>216</v>
      </c>
      <c r="C65" s="41" t="s">
        <v>218</v>
      </c>
      <c r="D65" s="79">
        <f>D66+D67</f>
        <v>25696.7</v>
      </c>
      <c r="E65" s="79">
        <f t="shared" ref="E65:H65" si="59">E66+E67</f>
        <v>26981.535</v>
      </c>
      <c r="F65" s="79">
        <f t="shared" si="59"/>
        <v>28330.611749999996</v>
      </c>
      <c r="G65" s="79">
        <f t="shared" si="59"/>
        <v>29747.142337500001</v>
      </c>
      <c r="H65" s="79">
        <f t="shared" si="59"/>
        <v>31234.499454375</v>
      </c>
    </row>
    <row r="66" spans="1:8" ht="56.25" x14ac:dyDescent="0.3">
      <c r="A66" s="44" t="s">
        <v>235</v>
      </c>
      <c r="B66" s="6" t="s">
        <v>242</v>
      </c>
      <c r="C66" s="41" t="s">
        <v>218</v>
      </c>
      <c r="D66" s="79">
        <v>17898.5</v>
      </c>
      <c r="E66" s="79">
        <f t="shared" ref="E66:H66" si="60">(D66*5%)+D66</f>
        <v>18793.424999999999</v>
      </c>
      <c r="F66" s="79">
        <f t="shared" si="60"/>
        <v>19733.096249999999</v>
      </c>
      <c r="G66" s="79">
        <f t="shared" si="60"/>
        <v>20719.7510625</v>
      </c>
      <c r="H66" s="79">
        <f t="shared" si="60"/>
        <v>21755.738615625</v>
      </c>
    </row>
    <row r="67" spans="1:8" ht="56.25" x14ac:dyDescent="0.3">
      <c r="A67" s="44" t="s">
        <v>236</v>
      </c>
      <c r="B67" s="6" t="s">
        <v>243</v>
      </c>
      <c r="C67" s="41" t="s">
        <v>218</v>
      </c>
      <c r="D67" s="79">
        <v>7798.2</v>
      </c>
      <c r="E67" s="79">
        <f t="shared" ref="E67:H67" si="61">(D67*5%)+D67</f>
        <v>8188.11</v>
      </c>
      <c r="F67" s="79">
        <f t="shared" si="61"/>
        <v>8597.5154999999995</v>
      </c>
      <c r="G67" s="79">
        <f t="shared" si="61"/>
        <v>9027.391275</v>
      </c>
      <c r="H67" s="79">
        <f t="shared" si="61"/>
        <v>9478.7608387500004</v>
      </c>
    </row>
    <row r="68" spans="1:8" ht="93.75" x14ac:dyDescent="0.3">
      <c r="A68" s="90" t="s">
        <v>265</v>
      </c>
      <c r="B68" s="81" t="s">
        <v>261</v>
      </c>
      <c r="C68" s="77" t="s">
        <v>22</v>
      </c>
      <c r="D68" s="78">
        <f>D69</f>
        <v>25604.7</v>
      </c>
      <c r="E68" s="78">
        <f t="shared" ref="E68:H68" si="62">E69</f>
        <v>26884.934999999998</v>
      </c>
      <c r="F68" s="78">
        <f t="shared" si="62"/>
        <v>28229.18175</v>
      </c>
      <c r="G68" s="78">
        <f t="shared" si="62"/>
        <v>29640.640837500003</v>
      </c>
      <c r="H68" s="78">
        <f t="shared" si="62"/>
        <v>31122.672879375001</v>
      </c>
    </row>
    <row r="69" spans="1:8" ht="75" x14ac:dyDescent="0.3">
      <c r="A69" s="44" t="s">
        <v>194</v>
      </c>
      <c r="B69" s="11" t="s">
        <v>220</v>
      </c>
      <c r="C69" s="11" t="s">
        <v>219</v>
      </c>
      <c r="D69" s="79">
        <f>D70+D71</f>
        <v>25604.7</v>
      </c>
      <c r="E69" s="79">
        <f t="shared" ref="E69:H69" si="63">E70+E71</f>
        <v>26884.934999999998</v>
      </c>
      <c r="F69" s="79">
        <f t="shared" si="63"/>
        <v>28229.18175</v>
      </c>
      <c r="G69" s="79">
        <f t="shared" si="63"/>
        <v>29640.640837500003</v>
      </c>
      <c r="H69" s="79">
        <f t="shared" si="63"/>
        <v>31122.672879375001</v>
      </c>
    </row>
    <row r="70" spans="1:8" ht="56.25" x14ac:dyDescent="0.3">
      <c r="A70" s="44" t="s">
        <v>235</v>
      </c>
      <c r="B70" s="6" t="s">
        <v>242</v>
      </c>
      <c r="C70" s="11" t="s">
        <v>219</v>
      </c>
      <c r="D70" s="79">
        <v>17898.5</v>
      </c>
      <c r="E70" s="79">
        <f t="shared" ref="E70:H70" si="64">(D70*5%)+D70</f>
        <v>18793.424999999999</v>
      </c>
      <c r="F70" s="79">
        <f t="shared" si="64"/>
        <v>19733.096249999999</v>
      </c>
      <c r="G70" s="79">
        <f t="shared" si="64"/>
        <v>20719.7510625</v>
      </c>
      <c r="H70" s="79">
        <f t="shared" si="64"/>
        <v>21755.738615625</v>
      </c>
    </row>
    <row r="71" spans="1:8" ht="56.25" x14ac:dyDescent="0.3">
      <c r="A71" s="44" t="s">
        <v>236</v>
      </c>
      <c r="B71" s="6" t="s">
        <v>243</v>
      </c>
      <c r="C71" s="11" t="s">
        <v>219</v>
      </c>
      <c r="D71" s="79">
        <v>7706.2</v>
      </c>
      <c r="E71" s="79">
        <f t="shared" ref="E71:H71" si="65">(D71*5%)+D71</f>
        <v>8091.51</v>
      </c>
      <c r="F71" s="79">
        <f t="shared" si="65"/>
        <v>8496.085500000001</v>
      </c>
      <c r="G71" s="79">
        <f t="shared" si="65"/>
        <v>8920.8897750000015</v>
      </c>
      <c r="H71" s="79">
        <f t="shared" si="65"/>
        <v>9366.9342637500013</v>
      </c>
    </row>
    <row r="72" spans="1:8" ht="93.75" x14ac:dyDescent="0.3">
      <c r="A72" s="90" t="s">
        <v>266</v>
      </c>
      <c r="B72" s="81" t="s">
        <v>262</v>
      </c>
      <c r="C72" s="77" t="s">
        <v>22</v>
      </c>
      <c r="D72" s="78">
        <f>D73</f>
        <v>25132</v>
      </c>
      <c r="E72" s="78">
        <f t="shared" ref="E72:H72" si="66">E73</f>
        <v>26388.6</v>
      </c>
      <c r="F72" s="78">
        <f t="shared" si="66"/>
        <v>27708.03</v>
      </c>
      <c r="G72" s="78">
        <f t="shared" si="66"/>
        <v>29093.431499999999</v>
      </c>
      <c r="H72" s="78">
        <f t="shared" si="66"/>
        <v>30548.103074999999</v>
      </c>
    </row>
    <row r="73" spans="1:8" ht="93.75" x14ac:dyDescent="0.3">
      <c r="A73" s="44" t="s">
        <v>194</v>
      </c>
      <c r="B73" s="6" t="s">
        <v>222</v>
      </c>
      <c r="C73" s="39" t="s">
        <v>223</v>
      </c>
      <c r="D73" s="79">
        <f>D74+D75</f>
        <v>25132</v>
      </c>
      <c r="E73" s="79">
        <f t="shared" ref="E73:H73" si="67">E74+E75</f>
        <v>26388.6</v>
      </c>
      <c r="F73" s="79">
        <f t="shared" si="67"/>
        <v>27708.03</v>
      </c>
      <c r="G73" s="79">
        <f t="shared" si="67"/>
        <v>29093.431499999999</v>
      </c>
      <c r="H73" s="79">
        <f t="shared" si="67"/>
        <v>30548.103074999999</v>
      </c>
    </row>
    <row r="74" spans="1:8" ht="56.25" x14ac:dyDescent="0.3">
      <c r="A74" s="44" t="s">
        <v>235</v>
      </c>
      <c r="B74" s="6" t="s">
        <v>242</v>
      </c>
      <c r="C74" s="39" t="s">
        <v>223</v>
      </c>
      <c r="D74" s="79">
        <v>18065.3</v>
      </c>
      <c r="E74" s="79">
        <f t="shared" ref="E74:H74" si="68">(D74*5%)+D74</f>
        <v>18968.564999999999</v>
      </c>
      <c r="F74" s="79">
        <f t="shared" si="68"/>
        <v>19916.99325</v>
      </c>
      <c r="G74" s="79">
        <f t="shared" si="68"/>
        <v>20912.8429125</v>
      </c>
      <c r="H74" s="79">
        <f t="shared" si="68"/>
        <v>21958.485058124999</v>
      </c>
    </row>
    <row r="75" spans="1:8" ht="56.25" x14ac:dyDescent="0.3">
      <c r="A75" s="91">
        <v>42036</v>
      </c>
      <c r="B75" s="6" t="s">
        <v>243</v>
      </c>
      <c r="C75" s="39" t="s">
        <v>223</v>
      </c>
      <c r="D75" s="79">
        <v>7066.7</v>
      </c>
      <c r="E75" s="79">
        <f t="shared" ref="E75:H75" si="69">(D75*5%)+D75</f>
        <v>7420.0349999999999</v>
      </c>
      <c r="F75" s="79">
        <f t="shared" si="69"/>
        <v>7791.0367500000002</v>
      </c>
      <c r="G75" s="79">
        <f t="shared" si="69"/>
        <v>8180.5885875000004</v>
      </c>
      <c r="H75" s="79">
        <f t="shared" si="69"/>
        <v>8589.6180168749997</v>
      </c>
    </row>
    <row r="76" spans="1:8" x14ac:dyDescent="0.3">
      <c r="D76" s="84"/>
      <c r="E76" s="84"/>
      <c r="F76" s="84"/>
      <c r="G76" s="84"/>
      <c r="H76" s="84"/>
    </row>
    <row r="77" spans="1:8" x14ac:dyDescent="0.3">
      <c r="D77" s="84"/>
      <c r="E77" s="84"/>
      <c r="F77" s="84"/>
      <c r="G77" s="84"/>
      <c r="H77" s="84"/>
    </row>
    <row r="78" spans="1:8" x14ac:dyDescent="0.3">
      <c r="D78" s="84"/>
      <c r="E78" s="84"/>
      <c r="F78" s="84"/>
      <c r="G78" s="84"/>
      <c r="H78" s="84"/>
    </row>
    <row r="79" spans="1:8" x14ac:dyDescent="0.3">
      <c r="D79" s="84"/>
      <c r="E79" s="84"/>
      <c r="F79" s="84"/>
      <c r="G79" s="84"/>
      <c r="H79" s="84"/>
    </row>
    <row r="80" spans="1:8" x14ac:dyDescent="0.3">
      <c r="D80" s="84"/>
      <c r="E80" s="84"/>
      <c r="F80" s="84"/>
      <c r="G80" s="84"/>
      <c r="H80" s="84"/>
    </row>
    <row r="81" spans="4:8" x14ac:dyDescent="0.3">
      <c r="D81" s="84"/>
      <c r="E81" s="84"/>
      <c r="F81" s="84"/>
      <c r="G81" s="84"/>
      <c r="H81" s="84"/>
    </row>
    <row r="82" spans="4:8" x14ac:dyDescent="0.3">
      <c r="D82" s="84"/>
      <c r="E82" s="84"/>
      <c r="F82" s="84"/>
      <c r="G82" s="84"/>
      <c r="H82" s="84"/>
    </row>
    <row r="83" spans="4:8" x14ac:dyDescent="0.3">
      <c r="D83" s="84"/>
      <c r="E83" s="84"/>
      <c r="F83" s="84"/>
      <c r="G83" s="84"/>
      <c r="H83" s="84"/>
    </row>
    <row r="84" spans="4:8" x14ac:dyDescent="0.3">
      <c r="D84" s="84"/>
      <c r="E84" s="84"/>
      <c r="F84" s="84"/>
      <c r="G84" s="84"/>
      <c r="H84" s="84"/>
    </row>
    <row r="85" spans="4:8" x14ac:dyDescent="0.3">
      <c r="D85" s="84"/>
      <c r="E85" s="84"/>
      <c r="F85" s="84"/>
      <c r="G85" s="84"/>
      <c r="H85" s="84"/>
    </row>
    <row r="86" spans="4:8" x14ac:dyDescent="0.3">
      <c r="D86" s="84"/>
      <c r="E86" s="84"/>
      <c r="F86" s="84"/>
      <c r="G86" s="84"/>
      <c r="H86" s="84"/>
    </row>
    <row r="87" spans="4:8" x14ac:dyDescent="0.3">
      <c r="D87" s="84"/>
      <c r="E87" s="84"/>
      <c r="F87" s="84"/>
      <c r="G87" s="84"/>
      <c r="H87" s="84"/>
    </row>
    <row r="88" spans="4:8" x14ac:dyDescent="0.3">
      <c r="D88" s="84"/>
      <c r="E88" s="84"/>
      <c r="F88" s="84"/>
      <c r="G88" s="84"/>
      <c r="H88" s="84"/>
    </row>
    <row r="89" spans="4:8" x14ac:dyDescent="0.3">
      <c r="D89" s="80"/>
      <c r="E89" s="80"/>
      <c r="F89" s="80"/>
      <c r="G89" s="80"/>
      <c r="H89" s="80"/>
    </row>
    <row r="90" spans="4:8" x14ac:dyDescent="0.3">
      <c r="D90" s="80"/>
      <c r="E90" s="80"/>
      <c r="F90" s="80"/>
      <c r="G90" s="80"/>
      <c r="H90" s="80"/>
    </row>
    <row r="91" spans="4:8" x14ac:dyDescent="0.3">
      <c r="D91" s="80"/>
      <c r="E91" s="80"/>
      <c r="F91" s="80"/>
      <c r="G91" s="80"/>
      <c r="H91" s="80"/>
    </row>
    <row r="92" spans="4:8" x14ac:dyDescent="0.3">
      <c r="D92" s="80"/>
      <c r="E92" s="80"/>
      <c r="F92" s="80"/>
      <c r="G92" s="80"/>
      <c r="H92" s="80"/>
    </row>
    <row r="93" spans="4:8" x14ac:dyDescent="0.3">
      <c r="D93" s="80"/>
      <c r="E93" s="80"/>
      <c r="F93" s="80"/>
      <c r="G93" s="80"/>
      <c r="H93" s="80"/>
    </row>
    <row r="94" spans="4:8" x14ac:dyDescent="0.3">
      <c r="D94" s="80"/>
      <c r="E94" s="80"/>
      <c r="F94" s="80"/>
      <c r="G94" s="80"/>
      <c r="H94" s="80"/>
    </row>
    <row r="95" spans="4:8" x14ac:dyDescent="0.3">
      <c r="D95" s="80"/>
      <c r="E95" s="80"/>
      <c r="F95" s="80"/>
      <c r="G95" s="80"/>
      <c r="H95" s="80"/>
    </row>
    <row r="96" spans="4:8" x14ac:dyDescent="0.3">
      <c r="D96" s="80"/>
      <c r="E96" s="80"/>
      <c r="F96" s="80"/>
      <c r="G96" s="80"/>
      <c r="H96" s="80"/>
    </row>
    <row r="97" spans="4:8" x14ac:dyDescent="0.3">
      <c r="D97" s="80"/>
      <c r="E97" s="80"/>
      <c r="F97" s="80"/>
      <c r="G97" s="80"/>
      <c r="H97" s="80"/>
    </row>
    <row r="98" spans="4:8" x14ac:dyDescent="0.3">
      <c r="D98" s="80"/>
      <c r="E98" s="80"/>
      <c r="F98" s="80"/>
      <c r="G98" s="80"/>
      <c r="H98" s="80"/>
    </row>
    <row r="99" spans="4:8" x14ac:dyDescent="0.3">
      <c r="D99" s="80"/>
      <c r="E99" s="80"/>
      <c r="F99" s="80"/>
      <c r="G99" s="80"/>
      <c r="H99" s="80"/>
    </row>
    <row r="100" spans="4:8" x14ac:dyDescent="0.3">
      <c r="D100" s="80"/>
      <c r="E100" s="80"/>
      <c r="F100" s="80"/>
      <c r="G100" s="80"/>
      <c r="H100" s="80"/>
    </row>
    <row r="101" spans="4:8" x14ac:dyDescent="0.3">
      <c r="D101" s="80"/>
      <c r="E101" s="80"/>
      <c r="F101" s="80"/>
      <c r="G101" s="80"/>
      <c r="H101" s="80"/>
    </row>
    <row r="102" spans="4:8" x14ac:dyDescent="0.3">
      <c r="D102" s="80"/>
      <c r="E102" s="80"/>
      <c r="F102" s="80"/>
      <c r="G102" s="80"/>
      <c r="H102" s="80"/>
    </row>
    <row r="103" spans="4:8" x14ac:dyDescent="0.3">
      <c r="D103" s="80"/>
      <c r="E103" s="80"/>
      <c r="F103" s="80"/>
      <c r="G103" s="80"/>
      <c r="H103" s="80"/>
    </row>
    <row r="104" spans="4:8" x14ac:dyDescent="0.3">
      <c r="D104" s="80"/>
      <c r="E104" s="80"/>
      <c r="F104" s="80"/>
      <c r="G104" s="80"/>
      <c r="H104" s="80"/>
    </row>
    <row r="105" spans="4:8" x14ac:dyDescent="0.3">
      <c r="D105" s="80"/>
      <c r="E105" s="80"/>
      <c r="F105" s="80"/>
      <c r="G105" s="80"/>
      <c r="H105" s="80"/>
    </row>
    <row r="106" spans="4:8" x14ac:dyDescent="0.3">
      <c r="D106" s="80"/>
      <c r="E106" s="80"/>
      <c r="F106" s="80"/>
      <c r="G106" s="80"/>
      <c r="H106" s="80"/>
    </row>
    <row r="107" spans="4:8" x14ac:dyDescent="0.3">
      <c r="D107" s="80"/>
      <c r="E107" s="80"/>
      <c r="F107" s="80"/>
      <c r="G107" s="80"/>
      <c r="H107" s="80"/>
    </row>
    <row r="108" spans="4:8" x14ac:dyDescent="0.3">
      <c r="D108" s="80"/>
      <c r="E108" s="80"/>
      <c r="F108" s="80"/>
      <c r="G108" s="80"/>
      <c r="H108" s="80"/>
    </row>
    <row r="109" spans="4:8" x14ac:dyDescent="0.3">
      <c r="D109" s="80"/>
      <c r="E109" s="80"/>
      <c r="F109" s="80"/>
      <c r="G109" s="80"/>
      <c r="H109" s="80"/>
    </row>
    <row r="110" spans="4:8" x14ac:dyDescent="0.3">
      <c r="D110" s="80"/>
      <c r="E110" s="80"/>
      <c r="F110" s="80"/>
      <c r="G110" s="80"/>
      <c r="H110" s="80"/>
    </row>
    <row r="111" spans="4:8" x14ac:dyDescent="0.3">
      <c r="D111" s="80"/>
      <c r="E111" s="80"/>
      <c r="F111" s="80"/>
      <c r="G111" s="80"/>
      <c r="H111" s="80"/>
    </row>
    <row r="112" spans="4:8" x14ac:dyDescent="0.3">
      <c r="D112" s="80"/>
      <c r="E112" s="80"/>
      <c r="F112" s="80"/>
      <c r="G112" s="80"/>
      <c r="H112" s="80"/>
    </row>
    <row r="113" spans="4:8" x14ac:dyDescent="0.3">
      <c r="D113" s="80"/>
      <c r="E113" s="80"/>
      <c r="F113" s="80"/>
      <c r="G113" s="80"/>
      <c r="H113" s="80"/>
    </row>
    <row r="114" spans="4:8" x14ac:dyDescent="0.3">
      <c r="D114" s="80"/>
      <c r="E114" s="80"/>
      <c r="F114" s="80"/>
      <c r="G114" s="80"/>
      <c r="H114" s="80"/>
    </row>
    <row r="115" spans="4:8" x14ac:dyDescent="0.3">
      <c r="D115" s="80"/>
      <c r="E115" s="80"/>
      <c r="F115" s="80"/>
      <c r="G115" s="80"/>
      <c r="H115" s="80"/>
    </row>
    <row r="116" spans="4:8" x14ac:dyDescent="0.3">
      <c r="D116" s="80"/>
      <c r="E116" s="80"/>
      <c r="F116" s="80"/>
      <c r="G116" s="80"/>
      <c r="H116" s="80"/>
    </row>
    <row r="117" spans="4:8" x14ac:dyDescent="0.3">
      <c r="D117" s="80"/>
      <c r="E117" s="80"/>
      <c r="F117" s="80"/>
      <c r="G117" s="80"/>
      <c r="H117" s="80"/>
    </row>
    <row r="118" spans="4:8" x14ac:dyDescent="0.3">
      <c r="D118" s="80"/>
      <c r="E118" s="80"/>
      <c r="F118" s="80"/>
      <c r="G118" s="80"/>
      <c r="H118" s="80"/>
    </row>
    <row r="119" spans="4:8" x14ac:dyDescent="0.3">
      <c r="D119" s="80"/>
      <c r="E119" s="80"/>
      <c r="F119" s="80"/>
      <c r="G119" s="80"/>
      <c r="H119" s="80"/>
    </row>
    <row r="120" spans="4:8" x14ac:dyDescent="0.3">
      <c r="D120" s="80"/>
      <c r="E120" s="80"/>
      <c r="F120" s="80"/>
      <c r="G120" s="80"/>
      <c r="H120" s="80"/>
    </row>
    <row r="121" spans="4:8" x14ac:dyDescent="0.3">
      <c r="D121" s="80"/>
      <c r="E121" s="80"/>
      <c r="F121" s="80"/>
      <c r="G121" s="80"/>
      <c r="H121" s="80"/>
    </row>
    <row r="122" spans="4:8" x14ac:dyDescent="0.3">
      <c r="D122" s="80"/>
      <c r="E122" s="80"/>
      <c r="F122" s="80"/>
      <c r="G122" s="80"/>
      <c r="H122" s="80"/>
    </row>
    <row r="123" spans="4:8" x14ac:dyDescent="0.3">
      <c r="D123" s="80"/>
      <c r="E123" s="80"/>
      <c r="F123" s="80"/>
      <c r="G123" s="80"/>
      <c r="H123" s="80"/>
    </row>
    <row r="124" spans="4:8" x14ac:dyDescent="0.3">
      <c r="D124" s="80"/>
      <c r="E124" s="80"/>
      <c r="F124" s="80"/>
      <c r="G124" s="80"/>
      <c r="H124" s="80"/>
    </row>
    <row r="125" spans="4:8" x14ac:dyDescent="0.3">
      <c r="D125" s="80"/>
      <c r="E125" s="80"/>
      <c r="F125" s="80"/>
      <c r="G125" s="80"/>
      <c r="H125" s="80"/>
    </row>
    <row r="126" spans="4:8" x14ac:dyDescent="0.3">
      <c r="D126" s="80"/>
      <c r="E126" s="80"/>
      <c r="F126" s="80"/>
      <c r="G126" s="80"/>
      <c r="H126" s="80"/>
    </row>
    <row r="127" spans="4:8" x14ac:dyDescent="0.3">
      <c r="D127" s="80"/>
      <c r="E127" s="80"/>
      <c r="F127" s="80"/>
      <c r="G127" s="80"/>
      <c r="H127" s="80"/>
    </row>
    <row r="128" spans="4:8" x14ac:dyDescent="0.3">
      <c r="D128" s="80"/>
      <c r="E128" s="80"/>
      <c r="F128" s="80"/>
      <c r="G128" s="80"/>
      <c r="H128" s="80"/>
    </row>
    <row r="129" spans="4:8" x14ac:dyDescent="0.3">
      <c r="D129" s="80"/>
      <c r="E129" s="80"/>
      <c r="F129" s="80"/>
      <c r="G129" s="80"/>
      <c r="H129" s="80"/>
    </row>
    <row r="130" spans="4:8" x14ac:dyDescent="0.3">
      <c r="D130" s="80"/>
      <c r="E130" s="80"/>
      <c r="F130" s="80"/>
      <c r="G130" s="80"/>
      <c r="H130" s="80"/>
    </row>
    <row r="131" spans="4:8" x14ac:dyDescent="0.3">
      <c r="D131" s="80"/>
      <c r="E131" s="80"/>
      <c r="F131" s="80"/>
      <c r="G131" s="80"/>
      <c r="H131" s="80"/>
    </row>
    <row r="132" spans="4:8" x14ac:dyDescent="0.3">
      <c r="D132" s="80"/>
      <c r="E132" s="80"/>
      <c r="F132" s="80"/>
      <c r="G132" s="80"/>
      <c r="H132" s="80"/>
    </row>
    <row r="133" spans="4:8" x14ac:dyDescent="0.3">
      <c r="D133" s="80"/>
      <c r="E133" s="80"/>
      <c r="F133" s="80"/>
      <c r="G133" s="80"/>
      <c r="H133" s="80"/>
    </row>
    <row r="134" spans="4:8" x14ac:dyDescent="0.3">
      <c r="D134" s="80"/>
      <c r="E134" s="80"/>
      <c r="F134" s="80"/>
      <c r="G134" s="80"/>
      <c r="H134" s="80"/>
    </row>
    <row r="135" spans="4:8" x14ac:dyDescent="0.3">
      <c r="D135" s="80"/>
      <c r="E135" s="80"/>
      <c r="F135" s="80"/>
      <c r="G135" s="80"/>
      <c r="H135" s="80"/>
    </row>
    <row r="136" spans="4:8" x14ac:dyDescent="0.3">
      <c r="D136" s="80"/>
      <c r="E136" s="80"/>
      <c r="F136" s="80"/>
      <c r="G136" s="80"/>
      <c r="H136" s="80"/>
    </row>
    <row r="137" spans="4:8" x14ac:dyDescent="0.3">
      <c r="D137" s="80"/>
      <c r="E137" s="80"/>
      <c r="F137" s="80"/>
      <c r="G137" s="80"/>
      <c r="H137" s="80"/>
    </row>
    <row r="138" spans="4:8" x14ac:dyDescent="0.3">
      <c r="D138" s="80"/>
      <c r="E138" s="80"/>
      <c r="F138" s="80"/>
      <c r="G138" s="80"/>
      <c r="H138" s="80"/>
    </row>
    <row r="139" spans="4:8" x14ac:dyDescent="0.3">
      <c r="D139" s="80"/>
      <c r="E139" s="80"/>
      <c r="F139" s="80"/>
      <c r="G139" s="80"/>
      <c r="H139" s="80"/>
    </row>
    <row r="140" spans="4:8" x14ac:dyDescent="0.3">
      <c r="D140" s="80"/>
      <c r="E140" s="80"/>
      <c r="F140" s="80"/>
      <c r="G140" s="80"/>
      <c r="H140" s="80"/>
    </row>
    <row r="141" spans="4:8" x14ac:dyDescent="0.3">
      <c r="D141" s="80"/>
      <c r="E141" s="80"/>
      <c r="F141" s="80"/>
      <c r="G141" s="80"/>
      <c r="H141" s="80"/>
    </row>
    <row r="142" spans="4:8" x14ac:dyDescent="0.3">
      <c r="D142" s="80"/>
      <c r="E142" s="80"/>
      <c r="F142" s="80"/>
      <c r="G142" s="80"/>
      <c r="H142" s="80"/>
    </row>
    <row r="143" spans="4:8" x14ac:dyDescent="0.3">
      <c r="D143" s="80"/>
      <c r="E143" s="80"/>
      <c r="F143" s="80"/>
      <c r="G143" s="80"/>
      <c r="H143" s="80"/>
    </row>
    <row r="144" spans="4:8" x14ac:dyDescent="0.3">
      <c r="D144" s="80"/>
      <c r="E144" s="80"/>
      <c r="F144" s="80"/>
      <c r="G144" s="80"/>
      <c r="H144" s="80"/>
    </row>
    <row r="145" spans="4:8" x14ac:dyDescent="0.3">
      <c r="D145" s="80"/>
      <c r="E145" s="80"/>
      <c r="F145" s="80"/>
      <c r="G145" s="80"/>
      <c r="H145" s="80"/>
    </row>
    <row r="146" spans="4:8" x14ac:dyDescent="0.3">
      <c r="D146" s="80"/>
      <c r="E146" s="80"/>
      <c r="F146" s="80"/>
      <c r="G146" s="80"/>
      <c r="H146" s="80"/>
    </row>
    <row r="147" spans="4:8" x14ac:dyDescent="0.3">
      <c r="D147" s="80"/>
      <c r="E147" s="80"/>
      <c r="F147" s="80"/>
      <c r="G147" s="80"/>
      <c r="H147" s="80"/>
    </row>
    <row r="148" spans="4:8" x14ac:dyDescent="0.3">
      <c r="D148" s="80"/>
      <c r="E148" s="80"/>
      <c r="F148" s="80"/>
      <c r="G148" s="80"/>
      <c r="H148" s="80"/>
    </row>
    <row r="149" spans="4:8" x14ac:dyDescent="0.3">
      <c r="D149" s="80"/>
      <c r="E149" s="80"/>
      <c r="F149" s="80"/>
      <c r="G149" s="80"/>
      <c r="H149" s="80"/>
    </row>
    <row r="150" spans="4:8" x14ac:dyDescent="0.3">
      <c r="D150" s="80"/>
      <c r="E150" s="80"/>
      <c r="F150" s="80"/>
      <c r="G150" s="80"/>
      <c r="H150" s="80"/>
    </row>
    <row r="151" spans="4:8" x14ac:dyDescent="0.3">
      <c r="D151" s="80"/>
      <c r="E151" s="80"/>
      <c r="F151" s="80"/>
      <c r="G151" s="80"/>
      <c r="H151" s="80"/>
    </row>
    <row r="152" spans="4:8" x14ac:dyDescent="0.3">
      <c r="D152" s="80"/>
      <c r="E152" s="80"/>
      <c r="F152" s="80"/>
      <c r="G152" s="80"/>
      <c r="H152" s="80"/>
    </row>
    <row r="153" spans="4:8" x14ac:dyDescent="0.3">
      <c r="D153" s="80"/>
      <c r="E153" s="80"/>
      <c r="F153" s="80"/>
      <c r="G153" s="80"/>
      <c r="H153" s="80"/>
    </row>
    <row r="154" spans="4:8" x14ac:dyDescent="0.3">
      <c r="D154" s="80"/>
      <c r="E154" s="80"/>
      <c r="F154" s="80"/>
      <c r="G154" s="80"/>
      <c r="H154" s="80"/>
    </row>
    <row r="155" spans="4:8" x14ac:dyDescent="0.3">
      <c r="D155" s="80"/>
      <c r="E155" s="80"/>
      <c r="F155" s="80"/>
      <c r="G155" s="80"/>
      <c r="H155" s="80"/>
    </row>
    <row r="156" spans="4:8" x14ac:dyDescent="0.3">
      <c r="D156" s="80"/>
      <c r="E156" s="80"/>
      <c r="F156" s="80"/>
      <c r="G156" s="80"/>
      <c r="H156" s="80"/>
    </row>
    <row r="157" spans="4:8" x14ac:dyDescent="0.3">
      <c r="D157" s="80"/>
      <c r="E157" s="80"/>
      <c r="F157" s="80"/>
      <c r="G157" s="80"/>
      <c r="H157" s="80"/>
    </row>
    <row r="158" spans="4:8" x14ac:dyDescent="0.3">
      <c r="D158" s="80"/>
      <c r="E158" s="80"/>
      <c r="F158" s="80"/>
      <c r="G158" s="80"/>
      <c r="H158" s="80"/>
    </row>
    <row r="159" spans="4:8" x14ac:dyDescent="0.3">
      <c r="D159" s="80"/>
      <c r="E159" s="80"/>
      <c r="F159" s="80"/>
      <c r="G159" s="80"/>
      <c r="H159" s="80"/>
    </row>
    <row r="160" spans="4:8" x14ac:dyDescent="0.3">
      <c r="D160" s="80"/>
      <c r="E160" s="80"/>
      <c r="F160" s="80"/>
      <c r="G160" s="80"/>
      <c r="H160" s="80"/>
    </row>
    <row r="161" spans="4:8" x14ac:dyDescent="0.3">
      <c r="D161" s="80"/>
      <c r="E161" s="80"/>
      <c r="F161" s="80"/>
      <c r="G161" s="80"/>
      <c r="H161" s="80"/>
    </row>
    <row r="162" spans="4:8" x14ac:dyDescent="0.3">
      <c r="D162" s="80"/>
      <c r="E162" s="80"/>
      <c r="F162" s="80"/>
      <c r="G162" s="80"/>
      <c r="H162" s="80"/>
    </row>
    <row r="163" spans="4:8" x14ac:dyDescent="0.3">
      <c r="D163" s="80"/>
      <c r="E163" s="80"/>
      <c r="F163" s="80"/>
      <c r="G163" s="80"/>
      <c r="H163" s="80"/>
    </row>
    <row r="164" spans="4:8" x14ac:dyDescent="0.3">
      <c r="D164" s="80"/>
      <c r="E164" s="80"/>
      <c r="F164" s="80"/>
      <c r="G164" s="80"/>
      <c r="H164" s="80"/>
    </row>
    <row r="165" spans="4:8" x14ac:dyDescent="0.3">
      <c r="D165" s="80"/>
      <c r="E165" s="80"/>
      <c r="F165" s="80"/>
      <c r="G165" s="80"/>
      <c r="H165" s="80"/>
    </row>
    <row r="166" spans="4:8" x14ac:dyDescent="0.3">
      <c r="D166" s="80"/>
      <c r="E166" s="80"/>
      <c r="F166" s="80"/>
      <c r="G166" s="80"/>
      <c r="H166" s="80"/>
    </row>
    <row r="167" spans="4:8" x14ac:dyDescent="0.3">
      <c r="D167" s="80"/>
      <c r="E167" s="80"/>
      <c r="F167" s="80"/>
      <c r="G167" s="80"/>
      <c r="H167" s="80"/>
    </row>
    <row r="168" spans="4:8" x14ac:dyDescent="0.3">
      <c r="D168" s="80"/>
      <c r="E168" s="80"/>
      <c r="F168" s="80"/>
      <c r="G168" s="80"/>
      <c r="H168" s="80"/>
    </row>
    <row r="169" spans="4:8" x14ac:dyDescent="0.3">
      <c r="D169" s="80"/>
      <c r="E169" s="80"/>
      <c r="F169" s="80"/>
      <c r="G169" s="80"/>
      <c r="H169" s="80"/>
    </row>
    <row r="170" spans="4:8" x14ac:dyDescent="0.3">
      <c r="D170" s="80"/>
      <c r="E170" s="80"/>
      <c r="F170" s="80"/>
      <c r="G170" s="80"/>
      <c r="H170" s="80"/>
    </row>
    <row r="171" spans="4:8" x14ac:dyDescent="0.3">
      <c r="D171" s="80"/>
      <c r="E171" s="80"/>
      <c r="F171" s="80"/>
      <c r="G171" s="80"/>
      <c r="H171" s="80"/>
    </row>
    <row r="172" spans="4:8" x14ac:dyDescent="0.3">
      <c r="D172" s="80"/>
      <c r="E172" s="80"/>
      <c r="F172" s="80"/>
      <c r="G172" s="80"/>
      <c r="H172" s="80"/>
    </row>
    <row r="173" spans="4:8" x14ac:dyDescent="0.3">
      <c r="D173" s="80"/>
      <c r="E173" s="80"/>
      <c r="F173" s="80"/>
      <c r="G173" s="80"/>
      <c r="H173" s="80"/>
    </row>
    <row r="174" spans="4:8" x14ac:dyDescent="0.3">
      <c r="D174" s="80"/>
      <c r="E174" s="80"/>
      <c r="F174" s="80"/>
      <c r="G174" s="80"/>
      <c r="H174" s="80"/>
    </row>
    <row r="175" spans="4:8" x14ac:dyDescent="0.3">
      <c r="D175" s="80"/>
      <c r="E175" s="80"/>
      <c r="F175" s="80"/>
      <c r="G175" s="80"/>
      <c r="H175" s="80"/>
    </row>
    <row r="176" spans="4:8" x14ac:dyDescent="0.3">
      <c r="D176" s="80"/>
      <c r="E176" s="80"/>
      <c r="F176" s="80"/>
      <c r="G176" s="80"/>
      <c r="H176" s="80"/>
    </row>
    <row r="177" spans="4:8" x14ac:dyDescent="0.3">
      <c r="D177" s="80"/>
      <c r="E177" s="80"/>
      <c r="F177" s="80"/>
      <c r="G177" s="80"/>
      <c r="H177" s="80"/>
    </row>
    <row r="178" spans="4:8" x14ac:dyDescent="0.3">
      <c r="D178" s="80"/>
      <c r="E178" s="80"/>
      <c r="F178" s="80"/>
      <c r="G178" s="80"/>
      <c r="H178" s="80"/>
    </row>
    <row r="179" spans="4:8" x14ac:dyDescent="0.3">
      <c r="D179" s="80"/>
      <c r="E179" s="80"/>
      <c r="F179" s="80"/>
      <c r="G179" s="80"/>
      <c r="H179" s="80"/>
    </row>
    <row r="180" spans="4:8" x14ac:dyDescent="0.3">
      <c r="D180" s="80"/>
      <c r="E180" s="80"/>
      <c r="F180" s="80"/>
      <c r="G180" s="80"/>
      <c r="H180" s="80"/>
    </row>
    <row r="181" spans="4:8" x14ac:dyDescent="0.3">
      <c r="D181" s="80"/>
      <c r="E181" s="80"/>
      <c r="F181" s="80"/>
      <c r="G181" s="80"/>
      <c r="H181" s="80"/>
    </row>
    <row r="182" spans="4:8" x14ac:dyDescent="0.3">
      <c r="D182" s="80"/>
      <c r="E182" s="80"/>
      <c r="F182" s="80"/>
      <c r="G182" s="80"/>
      <c r="H182" s="80"/>
    </row>
    <row r="183" spans="4:8" x14ac:dyDescent="0.3">
      <c r="D183" s="80"/>
      <c r="E183" s="80"/>
      <c r="F183" s="80"/>
      <c r="G183" s="80"/>
      <c r="H183" s="80"/>
    </row>
    <row r="184" spans="4:8" x14ac:dyDescent="0.3">
      <c r="D184" s="80"/>
      <c r="E184" s="80"/>
      <c r="F184" s="80"/>
      <c r="G184" s="80"/>
      <c r="H184" s="80"/>
    </row>
    <row r="185" spans="4:8" x14ac:dyDescent="0.3">
      <c r="D185" s="80"/>
      <c r="E185" s="80"/>
      <c r="F185" s="80"/>
      <c r="G185" s="80"/>
      <c r="H185" s="80"/>
    </row>
    <row r="186" spans="4:8" x14ac:dyDescent="0.3">
      <c r="D186" s="80"/>
      <c r="E186" s="80"/>
      <c r="F186" s="80"/>
      <c r="G186" s="80"/>
      <c r="H186" s="80"/>
    </row>
    <row r="187" spans="4:8" x14ac:dyDescent="0.3">
      <c r="D187" s="80"/>
      <c r="E187" s="80"/>
      <c r="F187" s="80"/>
      <c r="G187" s="80"/>
      <c r="H187" s="80"/>
    </row>
    <row r="188" spans="4:8" x14ac:dyDescent="0.3">
      <c r="D188" s="80"/>
      <c r="E188" s="80"/>
      <c r="F188" s="80"/>
      <c r="G188" s="80"/>
      <c r="H188" s="80"/>
    </row>
    <row r="189" spans="4:8" x14ac:dyDescent="0.3">
      <c r="D189" s="80"/>
      <c r="E189" s="80"/>
      <c r="F189" s="80"/>
      <c r="G189" s="80"/>
      <c r="H189" s="80"/>
    </row>
    <row r="190" spans="4:8" x14ac:dyDescent="0.3">
      <c r="D190" s="80"/>
      <c r="E190" s="80"/>
      <c r="F190" s="80"/>
      <c r="G190" s="80"/>
      <c r="H190" s="80"/>
    </row>
    <row r="191" spans="4:8" x14ac:dyDescent="0.3">
      <c r="D191" s="80"/>
      <c r="E191" s="80"/>
      <c r="F191" s="80"/>
      <c r="G191" s="80"/>
      <c r="H191" s="80"/>
    </row>
    <row r="192" spans="4:8" x14ac:dyDescent="0.3">
      <c r="D192" s="80"/>
      <c r="E192" s="80"/>
      <c r="F192" s="80"/>
      <c r="G192" s="80"/>
      <c r="H192" s="80"/>
    </row>
    <row r="193" spans="4:8" x14ac:dyDescent="0.3">
      <c r="D193" s="80"/>
      <c r="E193" s="80"/>
      <c r="F193" s="80"/>
      <c r="G193" s="80"/>
      <c r="H193" s="80"/>
    </row>
    <row r="194" spans="4:8" x14ac:dyDescent="0.3">
      <c r="D194" s="80"/>
      <c r="E194" s="80"/>
      <c r="F194" s="80"/>
      <c r="G194" s="80"/>
      <c r="H194" s="80"/>
    </row>
    <row r="195" spans="4:8" x14ac:dyDescent="0.3">
      <c r="D195" s="80"/>
      <c r="E195" s="80"/>
      <c r="F195" s="80"/>
      <c r="G195" s="80"/>
      <c r="H195" s="80"/>
    </row>
    <row r="196" spans="4:8" x14ac:dyDescent="0.3">
      <c r="D196" s="80"/>
      <c r="E196" s="80"/>
      <c r="F196" s="80"/>
      <c r="G196" s="80"/>
      <c r="H196" s="80"/>
    </row>
    <row r="197" spans="4:8" x14ac:dyDescent="0.3">
      <c r="D197" s="80"/>
      <c r="E197" s="80"/>
      <c r="F197" s="80"/>
      <c r="G197" s="80"/>
      <c r="H197" s="80"/>
    </row>
    <row r="198" spans="4:8" x14ac:dyDescent="0.3">
      <c r="D198" s="80"/>
      <c r="E198" s="80"/>
      <c r="F198" s="80"/>
      <c r="G198" s="80"/>
      <c r="H198" s="80"/>
    </row>
    <row r="199" spans="4:8" x14ac:dyDescent="0.3">
      <c r="D199" s="80"/>
      <c r="E199" s="80"/>
      <c r="F199" s="80"/>
      <c r="G199" s="80"/>
      <c r="H199" s="80"/>
    </row>
    <row r="200" spans="4:8" x14ac:dyDescent="0.3">
      <c r="D200" s="80"/>
      <c r="E200" s="80"/>
      <c r="F200" s="80"/>
      <c r="G200" s="80"/>
      <c r="H200" s="80"/>
    </row>
    <row r="201" spans="4:8" x14ac:dyDescent="0.3">
      <c r="D201" s="80"/>
      <c r="E201" s="80"/>
      <c r="F201" s="80"/>
      <c r="G201" s="80"/>
      <c r="H201" s="80"/>
    </row>
    <row r="202" spans="4:8" x14ac:dyDescent="0.3">
      <c r="D202" s="80"/>
      <c r="E202" s="80"/>
      <c r="F202" s="80"/>
      <c r="G202" s="80"/>
      <c r="H202" s="80"/>
    </row>
    <row r="203" spans="4:8" x14ac:dyDescent="0.3">
      <c r="D203" s="80"/>
      <c r="E203" s="80"/>
      <c r="F203" s="80"/>
      <c r="G203" s="80"/>
      <c r="H203" s="80"/>
    </row>
    <row r="204" spans="4:8" x14ac:dyDescent="0.3">
      <c r="D204" s="80"/>
      <c r="E204" s="80"/>
      <c r="F204" s="80"/>
      <c r="G204" s="80"/>
      <c r="H204" s="80"/>
    </row>
    <row r="205" spans="4:8" x14ac:dyDescent="0.3">
      <c r="D205" s="80"/>
      <c r="E205" s="80"/>
      <c r="F205" s="80"/>
      <c r="G205" s="80"/>
      <c r="H205" s="80"/>
    </row>
    <row r="206" spans="4:8" x14ac:dyDescent="0.3">
      <c r="D206" s="80"/>
      <c r="E206" s="80"/>
      <c r="F206" s="80"/>
      <c r="G206" s="80"/>
      <c r="H206" s="80"/>
    </row>
    <row r="207" spans="4:8" x14ac:dyDescent="0.3">
      <c r="D207" s="80"/>
      <c r="E207" s="80"/>
      <c r="F207" s="80"/>
      <c r="G207" s="80"/>
      <c r="H207" s="80"/>
    </row>
    <row r="208" spans="4:8" x14ac:dyDescent="0.3">
      <c r="D208" s="80"/>
      <c r="E208" s="80"/>
      <c r="F208" s="80"/>
      <c r="G208" s="80"/>
      <c r="H208" s="80"/>
    </row>
    <row r="209" spans="4:8" x14ac:dyDescent="0.3">
      <c r="D209" s="80"/>
      <c r="E209" s="80"/>
      <c r="F209" s="80"/>
      <c r="G209" s="80"/>
      <c r="H209" s="80"/>
    </row>
    <row r="210" spans="4:8" x14ac:dyDescent="0.3">
      <c r="D210" s="80"/>
      <c r="E210" s="80"/>
      <c r="F210" s="80"/>
      <c r="G210" s="80"/>
      <c r="H210" s="80"/>
    </row>
    <row r="211" spans="4:8" x14ac:dyDescent="0.3">
      <c r="D211" s="80"/>
      <c r="E211" s="80"/>
      <c r="F211" s="80"/>
      <c r="G211" s="80"/>
      <c r="H211" s="80"/>
    </row>
    <row r="212" spans="4:8" x14ac:dyDescent="0.3">
      <c r="D212" s="80"/>
      <c r="E212" s="80"/>
      <c r="F212" s="80"/>
      <c r="G212" s="80"/>
      <c r="H212" s="80"/>
    </row>
    <row r="213" spans="4:8" x14ac:dyDescent="0.3">
      <c r="D213" s="80"/>
      <c r="E213" s="80"/>
      <c r="F213" s="80"/>
      <c r="G213" s="80"/>
      <c r="H213" s="80"/>
    </row>
    <row r="214" spans="4:8" x14ac:dyDescent="0.3">
      <c r="D214" s="80"/>
      <c r="E214" s="80"/>
      <c r="F214" s="80"/>
      <c r="G214" s="80"/>
      <c r="H214" s="80"/>
    </row>
    <row r="215" spans="4:8" x14ac:dyDescent="0.3">
      <c r="D215" s="80"/>
      <c r="E215" s="80"/>
      <c r="F215" s="80"/>
      <c r="G215" s="80"/>
      <c r="H215" s="80"/>
    </row>
    <row r="216" spans="4:8" x14ac:dyDescent="0.3">
      <c r="D216" s="80"/>
      <c r="E216" s="80"/>
      <c r="F216" s="80"/>
      <c r="G216" s="80"/>
      <c r="H216" s="80"/>
    </row>
    <row r="217" spans="4:8" x14ac:dyDescent="0.3">
      <c r="D217" s="80"/>
      <c r="E217" s="80"/>
      <c r="F217" s="80"/>
      <c r="G217" s="80"/>
      <c r="H217" s="80"/>
    </row>
    <row r="218" spans="4:8" x14ac:dyDescent="0.3">
      <c r="D218" s="80"/>
      <c r="E218" s="80"/>
      <c r="F218" s="80"/>
      <c r="G218" s="80"/>
      <c r="H218" s="80"/>
    </row>
    <row r="219" spans="4:8" x14ac:dyDescent="0.3">
      <c r="D219" s="80"/>
      <c r="E219" s="80"/>
      <c r="F219" s="80"/>
      <c r="G219" s="80"/>
      <c r="H219" s="80"/>
    </row>
    <row r="220" spans="4:8" x14ac:dyDescent="0.3">
      <c r="D220" s="80"/>
      <c r="E220" s="80"/>
      <c r="F220" s="80"/>
      <c r="G220" s="80"/>
      <c r="H220" s="80"/>
    </row>
    <row r="221" spans="4:8" x14ac:dyDescent="0.3">
      <c r="D221" s="80"/>
      <c r="E221" s="80"/>
      <c r="F221" s="80"/>
      <c r="G221" s="80"/>
      <c r="H221" s="80"/>
    </row>
    <row r="222" spans="4:8" x14ac:dyDescent="0.3">
      <c r="D222" s="80"/>
      <c r="E222" s="80"/>
      <c r="F222" s="80"/>
      <c r="G222" s="80"/>
      <c r="H222" s="80"/>
    </row>
    <row r="223" spans="4:8" x14ac:dyDescent="0.3">
      <c r="D223" s="80"/>
      <c r="E223" s="80"/>
      <c r="F223" s="80"/>
      <c r="G223" s="80"/>
      <c r="H223" s="80"/>
    </row>
    <row r="224" spans="4:8" x14ac:dyDescent="0.3">
      <c r="D224" s="80"/>
      <c r="E224" s="80"/>
      <c r="F224" s="80"/>
      <c r="G224" s="80"/>
      <c r="H224" s="80"/>
    </row>
    <row r="225" spans="4:8" x14ac:dyDescent="0.3">
      <c r="D225" s="80"/>
      <c r="E225" s="80"/>
      <c r="F225" s="80"/>
      <c r="G225" s="80"/>
      <c r="H225" s="80"/>
    </row>
    <row r="226" spans="4:8" x14ac:dyDescent="0.3">
      <c r="D226" s="80"/>
      <c r="E226" s="80"/>
      <c r="F226" s="80"/>
      <c r="G226" s="80"/>
      <c r="H226" s="80"/>
    </row>
    <row r="227" spans="4:8" x14ac:dyDescent="0.3">
      <c r="D227" s="80"/>
      <c r="E227" s="80"/>
      <c r="F227" s="80"/>
      <c r="G227" s="80"/>
      <c r="H227" s="80"/>
    </row>
    <row r="228" spans="4:8" x14ac:dyDescent="0.3">
      <c r="D228" s="80"/>
      <c r="E228" s="80"/>
      <c r="F228" s="80"/>
      <c r="G228" s="80"/>
      <c r="H228" s="80"/>
    </row>
    <row r="229" spans="4:8" x14ac:dyDescent="0.3">
      <c r="D229" s="80"/>
      <c r="E229" s="80"/>
      <c r="F229" s="80"/>
      <c r="G229" s="80"/>
      <c r="H229" s="80"/>
    </row>
    <row r="230" spans="4:8" x14ac:dyDescent="0.3">
      <c r="D230" s="80"/>
      <c r="E230" s="80"/>
      <c r="F230" s="80"/>
      <c r="G230" s="80"/>
      <c r="H230" s="80"/>
    </row>
    <row r="231" spans="4:8" x14ac:dyDescent="0.3">
      <c r="D231" s="80"/>
      <c r="E231" s="80"/>
      <c r="F231" s="80"/>
      <c r="G231" s="80"/>
      <c r="H231" s="80"/>
    </row>
    <row r="232" spans="4:8" x14ac:dyDescent="0.3">
      <c r="D232" s="80"/>
      <c r="E232" s="80"/>
      <c r="F232" s="80"/>
      <c r="G232" s="80"/>
      <c r="H232" s="80"/>
    </row>
    <row r="233" spans="4:8" x14ac:dyDescent="0.3">
      <c r="D233" s="80"/>
      <c r="E233" s="80"/>
      <c r="F233" s="80"/>
      <c r="G233" s="80"/>
      <c r="H233" s="80"/>
    </row>
    <row r="234" spans="4:8" x14ac:dyDescent="0.3">
      <c r="D234" s="80"/>
      <c r="E234" s="80"/>
      <c r="F234" s="80"/>
      <c r="G234" s="80"/>
      <c r="H234" s="80"/>
    </row>
    <row r="235" spans="4:8" x14ac:dyDescent="0.3">
      <c r="D235" s="80"/>
      <c r="E235" s="80"/>
      <c r="F235" s="80"/>
      <c r="G235" s="80"/>
      <c r="H235" s="80"/>
    </row>
    <row r="236" spans="4:8" x14ac:dyDescent="0.3">
      <c r="D236" s="80"/>
      <c r="E236" s="80"/>
      <c r="F236" s="80"/>
      <c r="G236" s="80"/>
      <c r="H236" s="80"/>
    </row>
    <row r="237" spans="4:8" x14ac:dyDescent="0.3">
      <c r="D237" s="80"/>
      <c r="E237" s="80"/>
      <c r="F237" s="80"/>
      <c r="G237" s="80"/>
      <c r="H237" s="80"/>
    </row>
    <row r="238" spans="4:8" x14ac:dyDescent="0.3">
      <c r="D238" s="80"/>
      <c r="E238" s="80"/>
      <c r="F238" s="80"/>
      <c r="G238" s="80"/>
      <c r="H238" s="80"/>
    </row>
    <row r="239" spans="4:8" x14ac:dyDescent="0.3">
      <c r="D239" s="80"/>
      <c r="E239" s="80"/>
      <c r="F239" s="80"/>
      <c r="G239" s="80"/>
      <c r="H239" s="80"/>
    </row>
    <row r="240" spans="4:8" x14ac:dyDescent="0.3">
      <c r="D240" s="80"/>
      <c r="E240" s="80"/>
      <c r="F240" s="80"/>
      <c r="G240" s="80"/>
      <c r="H240" s="80"/>
    </row>
    <row r="241" spans="4:8" x14ac:dyDescent="0.3">
      <c r="D241" s="80"/>
      <c r="E241" s="80"/>
      <c r="F241" s="80"/>
      <c r="G241" s="80"/>
      <c r="H241" s="80"/>
    </row>
    <row r="242" spans="4:8" x14ac:dyDescent="0.3">
      <c r="D242" s="80"/>
      <c r="E242" s="80"/>
      <c r="F242" s="80"/>
      <c r="G242" s="80"/>
      <c r="H242" s="80"/>
    </row>
    <row r="243" spans="4:8" x14ac:dyDescent="0.3">
      <c r="D243" s="80"/>
      <c r="E243" s="80"/>
      <c r="F243" s="80"/>
      <c r="G243" s="80"/>
      <c r="H243" s="80"/>
    </row>
    <row r="244" spans="4:8" x14ac:dyDescent="0.3">
      <c r="D244" s="80"/>
      <c r="E244" s="80"/>
      <c r="F244" s="80"/>
      <c r="G244" s="80"/>
      <c r="H244" s="80"/>
    </row>
    <row r="245" spans="4:8" x14ac:dyDescent="0.3">
      <c r="D245" s="80"/>
      <c r="E245" s="80"/>
      <c r="F245" s="80"/>
      <c r="G245" s="80"/>
      <c r="H245" s="80"/>
    </row>
    <row r="246" spans="4:8" x14ac:dyDescent="0.3">
      <c r="D246" s="80"/>
      <c r="E246" s="80"/>
      <c r="F246" s="80"/>
      <c r="G246" s="80"/>
      <c r="H246" s="80"/>
    </row>
    <row r="247" spans="4:8" x14ac:dyDescent="0.3">
      <c r="D247" s="80"/>
      <c r="E247" s="80"/>
      <c r="F247" s="80"/>
      <c r="G247" s="80"/>
      <c r="H247" s="80"/>
    </row>
    <row r="248" spans="4:8" x14ac:dyDescent="0.3">
      <c r="D248" s="80"/>
      <c r="E248" s="80"/>
      <c r="F248" s="80"/>
      <c r="G248" s="80"/>
      <c r="H248" s="80"/>
    </row>
    <row r="249" spans="4:8" x14ac:dyDescent="0.3">
      <c r="D249" s="80"/>
      <c r="E249" s="80"/>
      <c r="F249" s="80"/>
      <c r="G249" s="80"/>
      <c r="H249" s="80"/>
    </row>
    <row r="250" spans="4:8" x14ac:dyDescent="0.3">
      <c r="D250" s="80"/>
      <c r="E250" s="80"/>
      <c r="F250" s="80"/>
      <c r="G250" s="80"/>
      <c r="H250" s="80"/>
    </row>
    <row r="251" spans="4:8" x14ac:dyDescent="0.3">
      <c r="D251" s="80"/>
      <c r="E251" s="80"/>
      <c r="F251" s="80"/>
      <c r="G251" s="80"/>
      <c r="H251" s="80"/>
    </row>
    <row r="252" spans="4:8" x14ac:dyDescent="0.3">
      <c r="D252" s="80"/>
      <c r="E252" s="80"/>
      <c r="F252" s="80"/>
      <c r="G252" s="80"/>
      <c r="H252" s="80"/>
    </row>
    <row r="253" spans="4:8" x14ac:dyDescent="0.3">
      <c r="D253" s="80"/>
      <c r="E253" s="80"/>
      <c r="F253" s="80"/>
      <c r="G253" s="80"/>
      <c r="H253" s="80"/>
    </row>
    <row r="254" spans="4:8" x14ac:dyDescent="0.3">
      <c r="D254" s="80"/>
      <c r="E254" s="80"/>
      <c r="F254" s="80"/>
      <c r="G254" s="80"/>
      <c r="H254" s="80"/>
    </row>
    <row r="255" spans="4:8" x14ac:dyDescent="0.3">
      <c r="D255" s="80"/>
      <c r="E255" s="80"/>
      <c r="F255" s="80"/>
      <c r="G255" s="80"/>
      <c r="H255" s="80"/>
    </row>
    <row r="256" spans="4:8" x14ac:dyDescent="0.3">
      <c r="D256" s="80"/>
      <c r="E256" s="80"/>
      <c r="F256" s="80"/>
      <c r="G256" s="80"/>
      <c r="H256" s="80"/>
    </row>
    <row r="257" spans="4:8" x14ac:dyDescent="0.3">
      <c r="D257" s="80"/>
      <c r="E257" s="80"/>
      <c r="F257" s="80"/>
      <c r="G257" s="80"/>
      <c r="H257" s="80"/>
    </row>
    <row r="258" spans="4:8" x14ac:dyDescent="0.3">
      <c r="D258" s="80"/>
      <c r="E258" s="80"/>
      <c r="F258" s="80"/>
      <c r="G258" s="80"/>
      <c r="H258" s="80"/>
    </row>
    <row r="259" spans="4:8" x14ac:dyDescent="0.3">
      <c r="D259" s="80"/>
      <c r="E259" s="80"/>
      <c r="F259" s="80"/>
      <c r="G259" s="80"/>
      <c r="H259" s="80"/>
    </row>
    <row r="260" spans="4:8" x14ac:dyDescent="0.3">
      <c r="D260" s="80"/>
      <c r="E260" s="80"/>
      <c r="F260" s="80"/>
      <c r="G260" s="80"/>
      <c r="H260" s="80"/>
    </row>
    <row r="261" spans="4:8" x14ac:dyDescent="0.3">
      <c r="D261" s="80"/>
      <c r="E261" s="80"/>
      <c r="F261" s="80"/>
      <c r="G261" s="80"/>
      <c r="H261" s="80"/>
    </row>
    <row r="262" spans="4:8" x14ac:dyDescent="0.3">
      <c r="D262" s="80"/>
      <c r="E262" s="80"/>
      <c r="F262" s="80"/>
      <c r="G262" s="80"/>
      <c r="H262" s="80"/>
    </row>
    <row r="263" spans="4:8" x14ac:dyDescent="0.3">
      <c r="D263" s="80"/>
      <c r="E263" s="80"/>
      <c r="F263" s="80"/>
      <c r="G263" s="80"/>
      <c r="H263" s="80"/>
    </row>
    <row r="264" spans="4:8" x14ac:dyDescent="0.3">
      <c r="D264" s="80"/>
      <c r="E264" s="80"/>
      <c r="F264" s="80"/>
      <c r="G264" s="80"/>
      <c r="H264" s="80"/>
    </row>
    <row r="265" spans="4:8" x14ac:dyDescent="0.3">
      <c r="D265" s="80"/>
      <c r="E265" s="80"/>
      <c r="F265" s="80"/>
      <c r="G265" s="80"/>
      <c r="H265" s="80"/>
    </row>
    <row r="266" spans="4:8" x14ac:dyDescent="0.3">
      <c r="D266" s="80"/>
      <c r="E266" s="80"/>
      <c r="F266" s="80"/>
      <c r="G266" s="80"/>
      <c r="H266" s="80"/>
    </row>
    <row r="267" spans="4:8" x14ac:dyDescent="0.3">
      <c r="D267" s="80"/>
      <c r="E267" s="80"/>
      <c r="F267" s="80"/>
      <c r="G267" s="80"/>
      <c r="H267" s="80"/>
    </row>
    <row r="268" spans="4:8" x14ac:dyDescent="0.3">
      <c r="D268" s="80"/>
      <c r="E268" s="80"/>
      <c r="F268" s="80"/>
      <c r="G268" s="80"/>
      <c r="H268" s="80"/>
    </row>
    <row r="269" spans="4:8" x14ac:dyDescent="0.3">
      <c r="D269" s="80"/>
      <c r="E269" s="80"/>
      <c r="F269" s="80"/>
      <c r="G269" s="80"/>
      <c r="H269" s="80"/>
    </row>
    <row r="270" spans="4:8" x14ac:dyDescent="0.3">
      <c r="D270" s="80"/>
      <c r="E270" s="80"/>
      <c r="F270" s="80"/>
      <c r="G270" s="80"/>
      <c r="H270" s="80"/>
    </row>
    <row r="271" spans="4:8" x14ac:dyDescent="0.3">
      <c r="D271" s="80"/>
      <c r="E271" s="80"/>
      <c r="F271" s="80"/>
      <c r="G271" s="80"/>
      <c r="H271" s="80"/>
    </row>
    <row r="272" spans="4:8" x14ac:dyDescent="0.3">
      <c r="D272" s="80"/>
      <c r="E272" s="80"/>
      <c r="F272" s="80"/>
      <c r="G272" s="80"/>
      <c r="H272" s="80"/>
    </row>
    <row r="273" spans="4:8" x14ac:dyDescent="0.3">
      <c r="D273" s="80"/>
      <c r="E273" s="80"/>
      <c r="F273" s="80"/>
      <c r="G273" s="80"/>
      <c r="H273" s="80"/>
    </row>
    <row r="274" spans="4:8" x14ac:dyDescent="0.3">
      <c r="D274" s="80"/>
      <c r="E274" s="80"/>
      <c r="F274" s="80"/>
      <c r="G274" s="80"/>
      <c r="H274" s="80"/>
    </row>
    <row r="275" spans="4:8" x14ac:dyDescent="0.3">
      <c r="D275" s="80"/>
      <c r="E275" s="80"/>
      <c r="F275" s="80"/>
      <c r="G275" s="80"/>
      <c r="H275" s="80"/>
    </row>
    <row r="276" spans="4:8" x14ac:dyDescent="0.3">
      <c r="D276" s="80"/>
      <c r="E276" s="80"/>
      <c r="F276" s="80"/>
      <c r="G276" s="80"/>
      <c r="H276" s="80"/>
    </row>
    <row r="277" spans="4:8" x14ac:dyDescent="0.3">
      <c r="D277" s="80"/>
      <c r="E277" s="80"/>
      <c r="F277" s="80"/>
      <c r="G277" s="80"/>
      <c r="H277" s="80"/>
    </row>
    <row r="278" spans="4:8" x14ac:dyDescent="0.3">
      <c r="D278" s="80"/>
      <c r="E278" s="80"/>
      <c r="F278" s="80"/>
      <c r="G278" s="80"/>
      <c r="H278" s="80"/>
    </row>
    <row r="279" spans="4:8" x14ac:dyDescent="0.3">
      <c r="D279" s="80"/>
      <c r="E279" s="80"/>
      <c r="F279" s="80"/>
      <c r="G279" s="80"/>
      <c r="H279" s="80"/>
    </row>
    <row r="280" spans="4:8" x14ac:dyDescent="0.3">
      <c r="D280" s="80"/>
      <c r="E280" s="80"/>
      <c r="F280" s="80"/>
      <c r="G280" s="80"/>
      <c r="H280" s="80"/>
    </row>
    <row r="281" spans="4:8" x14ac:dyDescent="0.3">
      <c r="D281" s="80"/>
      <c r="E281" s="80"/>
      <c r="F281" s="80"/>
      <c r="G281" s="80"/>
      <c r="H281" s="80"/>
    </row>
    <row r="282" spans="4:8" x14ac:dyDescent="0.3">
      <c r="D282" s="80"/>
      <c r="E282" s="80"/>
      <c r="F282" s="80"/>
      <c r="G282" s="80"/>
      <c r="H282" s="80"/>
    </row>
    <row r="283" spans="4:8" x14ac:dyDescent="0.3">
      <c r="D283" s="80"/>
      <c r="E283" s="80"/>
      <c r="F283" s="80"/>
      <c r="G283" s="80"/>
      <c r="H283" s="80"/>
    </row>
    <row r="284" spans="4:8" x14ac:dyDescent="0.3">
      <c r="D284" s="80"/>
      <c r="E284" s="80"/>
      <c r="F284" s="80"/>
      <c r="G284" s="80"/>
      <c r="H284" s="80"/>
    </row>
    <row r="285" spans="4:8" x14ac:dyDescent="0.3">
      <c r="D285" s="80"/>
      <c r="E285" s="80"/>
      <c r="F285" s="80"/>
      <c r="G285" s="80"/>
      <c r="H285" s="80"/>
    </row>
    <row r="286" spans="4:8" x14ac:dyDescent="0.3">
      <c r="D286" s="80"/>
      <c r="E286" s="80"/>
      <c r="F286" s="80"/>
      <c r="G286" s="80"/>
      <c r="H286" s="80"/>
    </row>
    <row r="287" spans="4:8" x14ac:dyDescent="0.3">
      <c r="D287" s="80"/>
      <c r="E287" s="80"/>
      <c r="F287" s="80"/>
      <c r="G287" s="80"/>
      <c r="H287" s="80"/>
    </row>
    <row r="288" spans="4:8" x14ac:dyDescent="0.3">
      <c r="D288" s="80"/>
      <c r="E288" s="80"/>
      <c r="F288" s="80"/>
      <c r="G288" s="80"/>
      <c r="H288" s="80"/>
    </row>
    <row r="289" spans="4:8" x14ac:dyDescent="0.3">
      <c r="D289" s="80"/>
      <c r="E289" s="80"/>
      <c r="F289" s="80"/>
      <c r="G289" s="80"/>
      <c r="H289" s="80"/>
    </row>
    <row r="290" spans="4:8" x14ac:dyDescent="0.3">
      <c r="D290" s="80"/>
      <c r="E290" s="80"/>
      <c r="F290" s="80"/>
      <c r="G290" s="80"/>
      <c r="H290" s="80"/>
    </row>
    <row r="291" spans="4:8" x14ac:dyDescent="0.3">
      <c r="D291" s="80"/>
      <c r="E291" s="80"/>
      <c r="F291" s="80"/>
      <c r="G291" s="80"/>
      <c r="H291" s="80"/>
    </row>
    <row r="292" spans="4:8" x14ac:dyDescent="0.3">
      <c r="D292" s="80"/>
      <c r="E292" s="80"/>
      <c r="F292" s="80"/>
      <c r="G292" s="80"/>
      <c r="H292" s="80"/>
    </row>
    <row r="293" spans="4:8" x14ac:dyDescent="0.3">
      <c r="D293" s="80"/>
      <c r="E293" s="80"/>
      <c r="F293" s="80"/>
      <c r="G293" s="80"/>
      <c r="H293" s="80"/>
    </row>
    <row r="294" spans="4:8" x14ac:dyDescent="0.3">
      <c r="D294" s="80"/>
      <c r="E294" s="80"/>
      <c r="F294" s="80"/>
      <c r="G294" s="80"/>
      <c r="H294" s="80"/>
    </row>
    <row r="295" spans="4:8" x14ac:dyDescent="0.3">
      <c r="D295" s="80"/>
      <c r="E295" s="80"/>
      <c r="F295" s="80"/>
      <c r="G295" s="80"/>
      <c r="H295" s="80"/>
    </row>
    <row r="296" spans="4:8" x14ac:dyDescent="0.3">
      <c r="D296" s="80"/>
      <c r="E296" s="80"/>
      <c r="F296" s="80"/>
      <c r="G296" s="80"/>
      <c r="H296" s="80"/>
    </row>
    <row r="297" spans="4:8" x14ac:dyDescent="0.3">
      <c r="D297" s="80"/>
      <c r="E297" s="80"/>
      <c r="F297" s="80"/>
      <c r="G297" s="80"/>
      <c r="H297" s="80"/>
    </row>
    <row r="298" spans="4:8" x14ac:dyDescent="0.3">
      <c r="D298" s="80"/>
      <c r="E298" s="80"/>
      <c r="F298" s="80"/>
      <c r="G298" s="80"/>
      <c r="H298" s="80"/>
    </row>
    <row r="299" spans="4:8" x14ac:dyDescent="0.3">
      <c r="D299" s="80"/>
      <c r="E299" s="80"/>
      <c r="F299" s="80"/>
      <c r="G299" s="80"/>
      <c r="H299" s="80"/>
    </row>
    <row r="300" spans="4:8" x14ac:dyDescent="0.3">
      <c r="D300" s="80"/>
      <c r="E300" s="80"/>
      <c r="F300" s="80"/>
      <c r="G300" s="80"/>
      <c r="H300" s="80"/>
    </row>
    <row r="301" spans="4:8" x14ac:dyDescent="0.3">
      <c r="D301" s="80"/>
      <c r="E301" s="80"/>
      <c r="F301" s="80"/>
      <c r="G301" s="80"/>
      <c r="H301" s="80"/>
    </row>
    <row r="302" spans="4:8" x14ac:dyDescent="0.3">
      <c r="D302" s="80"/>
      <c r="E302" s="80"/>
      <c r="F302" s="80"/>
      <c r="G302" s="80"/>
      <c r="H302" s="80"/>
    </row>
    <row r="303" spans="4:8" x14ac:dyDescent="0.3">
      <c r="D303" s="80"/>
      <c r="E303" s="80"/>
      <c r="F303" s="80"/>
      <c r="G303" s="80"/>
      <c r="H303" s="80"/>
    </row>
    <row r="304" spans="4:8" x14ac:dyDescent="0.3">
      <c r="D304" s="80"/>
      <c r="E304" s="80"/>
      <c r="F304" s="80"/>
      <c r="G304" s="80"/>
      <c r="H304" s="80"/>
    </row>
    <row r="305" spans="4:8" x14ac:dyDescent="0.3">
      <c r="D305" s="80"/>
      <c r="E305" s="80"/>
      <c r="F305" s="80"/>
      <c r="G305" s="80"/>
      <c r="H305" s="80"/>
    </row>
    <row r="306" spans="4:8" x14ac:dyDescent="0.3">
      <c r="D306" s="80"/>
      <c r="E306" s="80"/>
      <c r="F306" s="80"/>
      <c r="G306" s="80"/>
      <c r="H306" s="80"/>
    </row>
    <row r="307" spans="4:8" x14ac:dyDescent="0.3">
      <c r="D307" s="80"/>
      <c r="E307" s="80"/>
      <c r="F307" s="80"/>
      <c r="G307" s="80"/>
      <c r="H307" s="80"/>
    </row>
    <row r="308" spans="4:8" x14ac:dyDescent="0.3">
      <c r="D308" s="80"/>
      <c r="E308" s="80"/>
      <c r="F308" s="80"/>
      <c r="G308" s="80"/>
      <c r="H308" s="80"/>
    </row>
    <row r="309" spans="4:8" x14ac:dyDescent="0.3">
      <c r="D309" s="80"/>
      <c r="E309" s="80"/>
      <c r="F309" s="80"/>
      <c r="G309" s="80"/>
      <c r="H309" s="80"/>
    </row>
    <row r="310" spans="4:8" x14ac:dyDescent="0.3">
      <c r="D310" s="80"/>
      <c r="E310" s="80"/>
      <c r="F310" s="80"/>
      <c r="G310" s="80"/>
      <c r="H310" s="80"/>
    </row>
    <row r="311" spans="4:8" x14ac:dyDescent="0.3">
      <c r="D311" s="80"/>
      <c r="E311" s="80"/>
      <c r="F311" s="80"/>
      <c r="G311" s="80"/>
      <c r="H311" s="80"/>
    </row>
    <row r="312" spans="4:8" x14ac:dyDescent="0.3">
      <c r="D312" s="80"/>
      <c r="E312" s="80"/>
      <c r="F312" s="80"/>
      <c r="G312" s="80"/>
      <c r="H312" s="80"/>
    </row>
    <row r="313" spans="4:8" x14ac:dyDescent="0.3">
      <c r="D313" s="80"/>
      <c r="E313" s="80"/>
      <c r="F313" s="80"/>
      <c r="G313" s="80"/>
      <c r="H313" s="80"/>
    </row>
    <row r="314" spans="4:8" x14ac:dyDescent="0.3">
      <c r="D314" s="80"/>
      <c r="E314" s="80"/>
      <c r="F314" s="80"/>
      <c r="G314" s="80"/>
      <c r="H314" s="80"/>
    </row>
    <row r="315" spans="4:8" x14ac:dyDescent="0.3">
      <c r="D315" s="80"/>
      <c r="E315" s="80"/>
      <c r="F315" s="80"/>
      <c r="G315" s="80"/>
      <c r="H315" s="80"/>
    </row>
    <row r="316" spans="4:8" x14ac:dyDescent="0.3">
      <c r="D316" s="80"/>
      <c r="E316" s="80"/>
      <c r="F316" s="80"/>
      <c r="G316" s="80"/>
      <c r="H316" s="80"/>
    </row>
    <row r="317" spans="4:8" x14ac:dyDescent="0.3">
      <c r="D317" s="80"/>
      <c r="E317" s="80"/>
      <c r="F317" s="80"/>
      <c r="G317" s="80"/>
      <c r="H317" s="80"/>
    </row>
    <row r="318" spans="4:8" x14ac:dyDescent="0.3">
      <c r="D318" s="80"/>
      <c r="E318" s="80"/>
      <c r="F318" s="80"/>
      <c r="G318" s="80"/>
      <c r="H318" s="80"/>
    </row>
    <row r="319" spans="4:8" x14ac:dyDescent="0.3">
      <c r="D319" s="80"/>
      <c r="E319" s="80"/>
      <c r="F319" s="80"/>
      <c r="G319" s="80"/>
      <c r="H319" s="80"/>
    </row>
    <row r="320" spans="4:8" x14ac:dyDescent="0.3">
      <c r="D320" s="80"/>
      <c r="E320" s="80"/>
      <c r="F320" s="80"/>
      <c r="G320" s="80"/>
      <c r="H320" s="80"/>
    </row>
    <row r="321" spans="4:8" x14ac:dyDescent="0.3">
      <c r="D321" s="80"/>
      <c r="E321" s="80"/>
      <c r="F321" s="80"/>
      <c r="G321" s="80"/>
      <c r="H321" s="80"/>
    </row>
    <row r="322" spans="4:8" x14ac:dyDescent="0.3">
      <c r="D322" s="80"/>
      <c r="E322" s="80"/>
      <c r="F322" s="80"/>
      <c r="G322" s="80"/>
      <c r="H322" s="80"/>
    </row>
    <row r="323" spans="4:8" x14ac:dyDescent="0.3">
      <c r="D323" s="80"/>
      <c r="E323" s="80"/>
      <c r="F323" s="80"/>
      <c r="G323" s="80"/>
      <c r="H323" s="80"/>
    </row>
    <row r="324" spans="4:8" x14ac:dyDescent="0.3">
      <c r="D324" s="80"/>
      <c r="E324" s="80"/>
      <c r="F324" s="80"/>
      <c r="G324" s="80"/>
      <c r="H324" s="80"/>
    </row>
    <row r="325" spans="4:8" x14ac:dyDescent="0.3">
      <c r="D325" s="80"/>
      <c r="E325" s="80"/>
      <c r="F325" s="80"/>
      <c r="G325" s="80"/>
      <c r="H325" s="80"/>
    </row>
    <row r="326" spans="4:8" x14ac:dyDescent="0.3">
      <c r="D326" s="80"/>
      <c r="E326" s="80"/>
      <c r="F326" s="80"/>
      <c r="G326" s="80"/>
      <c r="H326" s="80"/>
    </row>
    <row r="327" spans="4:8" x14ac:dyDescent="0.3">
      <c r="D327" s="80"/>
      <c r="E327" s="80"/>
      <c r="F327" s="80"/>
      <c r="G327" s="80"/>
      <c r="H327" s="80"/>
    </row>
    <row r="328" spans="4:8" x14ac:dyDescent="0.3">
      <c r="D328" s="80"/>
      <c r="E328" s="80"/>
      <c r="F328" s="80"/>
      <c r="G328" s="80"/>
      <c r="H328" s="80"/>
    </row>
    <row r="329" spans="4:8" x14ac:dyDescent="0.3">
      <c r="D329" s="80"/>
      <c r="E329" s="80"/>
      <c r="F329" s="80"/>
      <c r="G329" s="80"/>
      <c r="H329" s="80"/>
    </row>
    <row r="330" spans="4:8" x14ac:dyDescent="0.3">
      <c r="D330" s="80"/>
      <c r="E330" s="80"/>
      <c r="F330" s="80"/>
      <c r="G330" s="80"/>
      <c r="H330" s="80"/>
    </row>
    <row r="331" spans="4:8" x14ac:dyDescent="0.3">
      <c r="D331" s="80"/>
      <c r="E331" s="80"/>
      <c r="F331" s="80"/>
      <c r="G331" s="80"/>
      <c r="H331" s="80"/>
    </row>
    <row r="332" spans="4:8" x14ac:dyDescent="0.3">
      <c r="D332" s="80"/>
      <c r="E332" s="80"/>
      <c r="F332" s="80"/>
      <c r="G332" s="80"/>
      <c r="H332" s="80"/>
    </row>
    <row r="333" spans="4:8" x14ac:dyDescent="0.3">
      <c r="D333" s="80"/>
      <c r="E333" s="80"/>
      <c r="F333" s="80"/>
      <c r="G333" s="80"/>
      <c r="H333" s="80"/>
    </row>
    <row r="334" spans="4:8" x14ac:dyDescent="0.3">
      <c r="D334" s="80"/>
      <c r="E334" s="80"/>
      <c r="F334" s="80"/>
      <c r="G334" s="80"/>
      <c r="H334" s="80"/>
    </row>
    <row r="335" spans="4:8" x14ac:dyDescent="0.3">
      <c r="D335" s="80"/>
      <c r="E335" s="80"/>
      <c r="F335" s="80"/>
      <c r="G335" s="80"/>
      <c r="H335" s="80"/>
    </row>
    <row r="336" spans="4:8" x14ac:dyDescent="0.3">
      <c r="D336" s="80"/>
      <c r="E336" s="80"/>
      <c r="F336" s="80"/>
      <c r="G336" s="80"/>
      <c r="H336" s="80"/>
    </row>
    <row r="337" spans="4:8" x14ac:dyDescent="0.3">
      <c r="D337" s="80"/>
      <c r="E337" s="80"/>
      <c r="F337" s="80"/>
      <c r="G337" s="80"/>
      <c r="H337" s="80"/>
    </row>
    <row r="338" spans="4:8" x14ac:dyDescent="0.3">
      <c r="D338" s="80"/>
      <c r="E338" s="80"/>
      <c r="F338" s="80"/>
      <c r="G338" s="80"/>
      <c r="H338" s="80"/>
    </row>
    <row r="339" spans="4:8" x14ac:dyDescent="0.3">
      <c r="D339" s="80"/>
      <c r="E339" s="80"/>
      <c r="F339" s="80"/>
      <c r="G339" s="80"/>
      <c r="H339" s="80"/>
    </row>
    <row r="340" spans="4:8" x14ac:dyDescent="0.3">
      <c r="D340" s="80"/>
      <c r="E340" s="80"/>
      <c r="F340" s="80"/>
      <c r="G340" s="80"/>
      <c r="H340" s="80"/>
    </row>
    <row r="341" spans="4:8" x14ac:dyDescent="0.3">
      <c r="D341" s="80"/>
      <c r="E341" s="80"/>
      <c r="F341" s="80"/>
      <c r="G341" s="80"/>
      <c r="H341" s="80"/>
    </row>
    <row r="342" spans="4:8" x14ac:dyDescent="0.3">
      <c r="D342" s="80"/>
      <c r="E342" s="80"/>
      <c r="F342" s="80"/>
      <c r="G342" s="80"/>
      <c r="H342" s="80"/>
    </row>
    <row r="343" spans="4:8" x14ac:dyDescent="0.3">
      <c r="D343" s="80"/>
      <c r="E343" s="80"/>
      <c r="F343" s="80"/>
      <c r="G343" s="80"/>
      <c r="H343" s="80"/>
    </row>
    <row r="344" spans="4:8" x14ac:dyDescent="0.3">
      <c r="D344" s="80"/>
      <c r="E344" s="80"/>
      <c r="F344" s="80"/>
      <c r="G344" s="80"/>
      <c r="H344" s="80"/>
    </row>
    <row r="345" spans="4:8" x14ac:dyDescent="0.3">
      <c r="D345" s="80"/>
      <c r="E345" s="80"/>
      <c r="F345" s="80"/>
      <c r="G345" s="80"/>
      <c r="H345" s="80"/>
    </row>
    <row r="346" spans="4:8" x14ac:dyDescent="0.3">
      <c r="D346" s="80"/>
      <c r="E346" s="80"/>
      <c r="F346" s="80"/>
      <c r="G346" s="80"/>
      <c r="H346" s="80"/>
    </row>
    <row r="347" spans="4:8" x14ac:dyDescent="0.3">
      <c r="D347" s="80"/>
      <c r="E347" s="80"/>
      <c r="F347" s="80"/>
      <c r="G347" s="80"/>
      <c r="H347" s="80"/>
    </row>
    <row r="348" spans="4:8" x14ac:dyDescent="0.3">
      <c r="D348" s="80"/>
      <c r="E348" s="80"/>
      <c r="F348" s="80"/>
      <c r="G348" s="80"/>
      <c r="H348" s="80"/>
    </row>
    <row r="349" spans="4:8" x14ac:dyDescent="0.3">
      <c r="D349" s="80"/>
      <c r="E349" s="80"/>
      <c r="F349" s="80"/>
      <c r="G349" s="80"/>
      <c r="H349" s="80"/>
    </row>
    <row r="350" spans="4:8" x14ac:dyDescent="0.3">
      <c r="D350" s="80"/>
      <c r="E350" s="80"/>
      <c r="F350" s="80"/>
      <c r="G350" s="80"/>
      <c r="H350" s="80"/>
    </row>
    <row r="351" spans="4:8" x14ac:dyDescent="0.3">
      <c r="D351" s="80"/>
      <c r="E351" s="80"/>
      <c r="F351" s="80"/>
      <c r="G351" s="80"/>
      <c r="H351" s="80"/>
    </row>
    <row r="352" spans="4:8" x14ac:dyDescent="0.3">
      <c r="D352" s="80"/>
      <c r="E352" s="80"/>
      <c r="F352" s="80"/>
      <c r="G352" s="80"/>
      <c r="H352" s="80"/>
    </row>
    <row r="353" spans="4:8" x14ac:dyDescent="0.3">
      <c r="D353" s="80"/>
      <c r="E353" s="80"/>
      <c r="F353" s="80"/>
      <c r="G353" s="80"/>
      <c r="H353" s="80"/>
    </row>
    <row r="354" spans="4:8" x14ac:dyDescent="0.3">
      <c r="D354" s="80"/>
      <c r="E354" s="80"/>
      <c r="F354" s="80"/>
      <c r="G354" s="80"/>
      <c r="H354" s="80"/>
    </row>
    <row r="355" spans="4:8" x14ac:dyDescent="0.3">
      <c r="D355" s="80"/>
      <c r="E355" s="80"/>
      <c r="F355" s="80"/>
      <c r="G355" s="80"/>
      <c r="H355" s="80"/>
    </row>
    <row r="356" spans="4:8" x14ac:dyDescent="0.3">
      <c r="D356" s="80"/>
      <c r="E356" s="80"/>
      <c r="F356" s="80"/>
      <c r="G356" s="80"/>
      <c r="H356" s="80"/>
    </row>
    <row r="357" spans="4:8" x14ac:dyDescent="0.3">
      <c r="D357" s="80"/>
      <c r="E357" s="80"/>
      <c r="F357" s="80"/>
      <c r="G357" s="80"/>
      <c r="H357" s="80"/>
    </row>
    <row r="358" spans="4:8" x14ac:dyDescent="0.3">
      <c r="D358" s="80"/>
      <c r="E358" s="80"/>
      <c r="F358" s="80"/>
      <c r="G358" s="80"/>
      <c r="H358" s="80"/>
    </row>
    <row r="359" spans="4:8" x14ac:dyDescent="0.3">
      <c r="D359" s="80"/>
      <c r="E359" s="80"/>
      <c r="F359" s="80"/>
      <c r="G359" s="80"/>
      <c r="H359" s="80"/>
    </row>
    <row r="360" spans="4:8" x14ac:dyDescent="0.3">
      <c r="D360" s="80"/>
      <c r="E360" s="80"/>
      <c r="F360" s="80"/>
      <c r="G360" s="80"/>
      <c r="H360" s="80"/>
    </row>
    <row r="361" spans="4:8" x14ac:dyDescent="0.3">
      <c r="D361" s="80"/>
      <c r="E361" s="80"/>
      <c r="F361" s="80"/>
      <c r="G361" s="80"/>
      <c r="H361" s="80"/>
    </row>
    <row r="362" spans="4:8" x14ac:dyDescent="0.3">
      <c r="D362" s="80"/>
      <c r="E362" s="80"/>
      <c r="F362" s="80"/>
      <c r="G362" s="80"/>
      <c r="H362" s="80"/>
    </row>
    <row r="363" spans="4:8" x14ac:dyDescent="0.3">
      <c r="D363" s="80"/>
      <c r="E363" s="80"/>
      <c r="F363" s="80"/>
      <c r="G363" s="80"/>
      <c r="H363" s="80"/>
    </row>
    <row r="364" spans="4:8" x14ac:dyDescent="0.3">
      <c r="D364" s="80"/>
      <c r="E364" s="80"/>
      <c r="F364" s="80"/>
      <c r="G364" s="80"/>
      <c r="H364" s="80"/>
    </row>
    <row r="365" spans="4:8" x14ac:dyDescent="0.3">
      <c r="D365" s="80"/>
      <c r="E365" s="80"/>
      <c r="F365" s="80"/>
      <c r="G365" s="80"/>
      <c r="H365" s="80"/>
    </row>
    <row r="366" spans="4:8" x14ac:dyDescent="0.3">
      <c r="D366" s="80"/>
      <c r="E366" s="80"/>
      <c r="F366" s="80"/>
      <c r="G366" s="80"/>
      <c r="H366" s="80"/>
    </row>
    <row r="367" spans="4:8" x14ac:dyDescent="0.3">
      <c r="D367" s="80"/>
      <c r="E367" s="80"/>
      <c r="F367" s="80"/>
      <c r="G367" s="80"/>
      <c r="H367" s="80"/>
    </row>
    <row r="368" spans="4:8" x14ac:dyDescent="0.3">
      <c r="D368" s="80"/>
      <c r="E368" s="80"/>
      <c r="F368" s="80"/>
      <c r="G368" s="80"/>
      <c r="H368" s="80"/>
    </row>
    <row r="369" spans="4:8" x14ac:dyDescent="0.3">
      <c r="D369" s="80"/>
      <c r="E369" s="80"/>
      <c r="F369" s="80"/>
      <c r="G369" s="80"/>
      <c r="H369" s="80"/>
    </row>
    <row r="370" spans="4:8" x14ac:dyDescent="0.3">
      <c r="D370" s="80"/>
      <c r="E370" s="80"/>
      <c r="F370" s="80"/>
      <c r="G370" s="80"/>
      <c r="H370" s="80"/>
    </row>
    <row r="371" spans="4:8" x14ac:dyDescent="0.3">
      <c r="D371" s="80"/>
      <c r="E371" s="80"/>
      <c r="F371" s="80"/>
      <c r="G371" s="80"/>
      <c r="H371" s="80"/>
    </row>
    <row r="372" spans="4:8" x14ac:dyDescent="0.3">
      <c r="D372" s="80"/>
      <c r="E372" s="80"/>
      <c r="F372" s="80"/>
      <c r="G372" s="80"/>
      <c r="H372" s="80"/>
    </row>
    <row r="373" spans="4:8" x14ac:dyDescent="0.3">
      <c r="D373" s="80"/>
      <c r="E373" s="80"/>
      <c r="F373" s="80"/>
      <c r="G373" s="80"/>
      <c r="H373" s="80"/>
    </row>
    <row r="374" spans="4:8" x14ac:dyDescent="0.3">
      <c r="D374" s="80"/>
      <c r="E374" s="80"/>
      <c r="F374" s="80"/>
      <c r="G374" s="80"/>
      <c r="H374" s="80"/>
    </row>
    <row r="375" spans="4:8" x14ac:dyDescent="0.3">
      <c r="D375" s="80"/>
      <c r="E375" s="80"/>
      <c r="F375" s="80"/>
      <c r="G375" s="80"/>
      <c r="H375" s="80"/>
    </row>
    <row r="376" spans="4:8" x14ac:dyDescent="0.3">
      <c r="D376" s="80"/>
      <c r="E376" s="80"/>
      <c r="F376" s="80"/>
      <c r="G376" s="80"/>
      <c r="H376" s="80"/>
    </row>
    <row r="377" spans="4:8" x14ac:dyDescent="0.3">
      <c r="D377" s="80"/>
      <c r="E377" s="80"/>
      <c r="F377" s="80"/>
      <c r="G377" s="80"/>
      <c r="H377" s="80"/>
    </row>
    <row r="378" spans="4:8" x14ac:dyDescent="0.3">
      <c r="D378" s="80"/>
      <c r="E378" s="80"/>
      <c r="F378" s="80"/>
      <c r="G378" s="80"/>
      <c r="H378" s="80"/>
    </row>
    <row r="379" spans="4:8" x14ac:dyDescent="0.3">
      <c r="D379" s="80"/>
      <c r="E379" s="80"/>
      <c r="F379" s="80"/>
      <c r="G379" s="80"/>
      <c r="H379" s="80"/>
    </row>
    <row r="380" spans="4:8" x14ac:dyDescent="0.3">
      <c r="D380" s="80"/>
      <c r="E380" s="80"/>
      <c r="F380" s="80"/>
      <c r="G380" s="80"/>
      <c r="H380" s="80"/>
    </row>
    <row r="381" spans="4:8" x14ac:dyDescent="0.3">
      <c r="D381" s="80"/>
      <c r="E381" s="80"/>
      <c r="F381" s="80"/>
      <c r="G381" s="80"/>
      <c r="H381" s="80"/>
    </row>
    <row r="382" spans="4:8" x14ac:dyDescent="0.3">
      <c r="D382" s="80"/>
      <c r="E382" s="80"/>
      <c r="F382" s="80"/>
      <c r="G382" s="80"/>
      <c r="H382" s="80"/>
    </row>
    <row r="383" spans="4:8" x14ac:dyDescent="0.3">
      <c r="D383" s="80"/>
      <c r="E383" s="80"/>
      <c r="F383" s="80"/>
      <c r="G383" s="80"/>
      <c r="H383" s="80"/>
    </row>
    <row r="384" spans="4:8" x14ac:dyDescent="0.3">
      <c r="D384" s="80"/>
      <c r="E384" s="80"/>
      <c r="F384" s="80"/>
      <c r="G384" s="80"/>
      <c r="H384" s="80"/>
    </row>
    <row r="385" spans="4:8" x14ac:dyDescent="0.3">
      <c r="D385" s="80"/>
      <c r="E385" s="80"/>
      <c r="F385" s="80"/>
      <c r="G385" s="80"/>
      <c r="H385" s="80"/>
    </row>
    <row r="386" spans="4:8" x14ac:dyDescent="0.3">
      <c r="D386" s="80"/>
      <c r="E386" s="80"/>
      <c r="F386" s="80"/>
      <c r="G386" s="80"/>
      <c r="H386" s="80"/>
    </row>
    <row r="387" spans="4:8" x14ac:dyDescent="0.3">
      <c r="D387" s="80"/>
      <c r="E387" s="80"/>
      <c r="F387" s="80"/>
      <c r="G387" s="80"/>
      <c r="H387" s="80"/>
    </row>
    <row r="388" spans="4:8" x14ac:dyDescent="0.3">
      <c r="D388" s="80"/>
      <c r="E388" s="80"/>
      <c r="F388" s="80"/>
      <c r="G388" s="80"/>
      <c r="H388" s="80"/>
    </row>
    <row r="389" spans="4:8" x14ac:dyDescent="0.3">
      <c r="D389" s="80"/>
      <c r="E389" s="80"/>
      <c r="F389" s="80"/>
      <c r="G389" s="80"/>
      <c r="H389" s="80"/>
    </row>
    <row r="390" spans="4:8" x14ac:dyDescent="0.3">
      <c r="D390" s="80"/>
      <c r="E390" s="80"/>
      <c r="F390" s="80"/>
      <c r="G390" s="80"/>
      <c r="H390" s="80"/>
    </row>
    <row r="391" spans="4:8" x14ac:dyDescent="0.3">
      <c r="D391" s="80"/>
      <c r="E391" s="80"/>
      <c r="F391" s="80"/>
      <c r="G391" s="80"/>
      <c r="H391" s="80"/>
    </row>
    <row r="392" spans="4:8" x14ac:dyDescent="0.3">
      <c r="D392" s="80"/>
      <c r="E392" s="80"/>
      <c r="F392" s="80"/>
      <c r="G392" s="80"/>
      <c r="H392" s="80"/>
    </row>
    <row r="393" spans="4:8" x14ac:dyDescent="0.3">
      <c r="D393" s="80"/>
      <c r="E393" s="80"/>
      <c r="F393" s="80"/>
      <c r="G393" s="80"/>
      <c r="H393" s="80"/>
    </row>
    <row r="394" spans="4:8" x14ac:dyDescent="0.3">
      <c r="D394" s="80"/>
      <c r="E394" s="80"/>
      <c r="F394" s="80"/>
      <c r="G394" s="80"/>
      <c r="H394" s="80"/>
    </row>
    <row r="395" spans="4:8" x14ac:dyDescent="0.3">
      <c r="D395" s="80"/>
      <c r="E395" s="80"/>
      <c r="F395" s="80"/>
      <c r="G395" s="80"/>
      <c r="H395" s="80"/>
    </row>
    <row r="396" spans="4:8" x14ac:dyDescent="0.3">
      <c r="D396" s="80"/>
      <c r="E396" s="80"/>
      <c r="F396" s="80"/>
      <c r="G396" s="80"/>
      <c r="H396" s="80"/>
    </row>
    <row r="397" spans="4:8" x14ac:dyDescent="0.3">
      <c r="D397" s="80"/>
      <c r="E397" s="80"/>
      <c r="F397" s="80"/>
      <c r="G397" s="80"/>
      <c r="H397" s="80"/>
    </row>
    <row r="398" spans="4:8" x14ac:dyDescent="0.3">
      <c r="D398" s="80"/>
      <c r="E398" s="80"/>
      <c r="F398" s="80"/>
      <c r="G398" s="80"/>
      <c r="H398" s="80"/>
    </row>
    <row r="399" spans="4:8" x14ac:dyDescent="0.3">
      <c r="D399" s="80"/>
      <c r="E399" s="80"/>
      <c r="F399" s="80"/>
      <c r="G399" s="80"/>
      <c r="H399" s="80"/>
    </row>
    <row r="400" spans="4:8" x14ac:dyDescent="0.3">
      <c r="D400" s="80"/>
      <c r="E400" s="80"/>
      <c r="F400" s="80"/>
      <c r="G400" s="80"/>
      <c r="H400" s="80"/>
    </row>
    <row r="401" spans="4:8" x14ac:dyDescent="0.3">
      <c r="D401" s="80"/>
      <c r="E401" s="80"/>
      <c r="F401" s="80"/>
      <c r="G401" s="80"/>
      <c r="H401" s="80"/>
    </row>
    <row r="402" spans="4:8" x14ac:dyDescent="0.3">
      <c r="D402" s="80"/>
      <c r="E402" s="80"/>
      <c r="F402" s="80"/>
      <c r="G402" s="80"/>
      <c r="H402" s="80"/>
    </row>
    <row r="403" spans="4:8" x14ac:dyDescent="0.3">
      <c r="D403" s="80"/>
      <c r="E403" s="80"/>
      <c r="F403" s="80"/>
      <c r="G403" s="80"/>
      <c r="H403" s="80"/>
    </row>
    <row r="404" spans="4:8" x14ac:dyDescent="0.3">
      <c r="D404" s="80"/>
      <c r="E404" s="80"/>
      <c r="F404" s="80"/>
      <c r="G404" s="80"/>
      <c r="H404" s="80"/>
    </row>
    <row r="405" spans="4:8" x14ac:dyDescent="0.3">
      <c r="D405" s="80"/>
      <c r="E405" s="80"/>
      <c r="F405" s="80"/>
      <c r="G405" s="80"/>
      <c r="H405" s="80"/>
    </row>
    <row r="406" spans="4:8" x14ac:dyDescent="0.3">
      <c r="D406" s="80"/>
      <c r="E406" s="80"/>
      <c r="F406" s="80"/>
      <c r="G406" s="80"/>
      <c r="H406" s="80"/>
    </row>
    <row r="407" spans="4:8" x14ac:dyDescent="0.3">
      <c r="D407" s="80"/>
      <c r="E407" s="80"/>
      <c r="F407" s="80"/>
      <c r="G407" s="80"/>
      <c r="H407" s="80"/>
    </row>
    <row r="408" spans="4:8" x14ac:dyDescent="0.3">
      <c r="D408" s="80"/>
      <c r="E408" s="80"/>
      <c r="F408" s="80"/>
      <c r="G408" s="80"/>
      <c r="H408" s="80"/>
    </row>
    <row r="409" spans="4:8" x14ac:dyDescent="0.3">
      <c r="D409" s="80"/>
      <c r="E409" s="80"/>
      <c r="F409" s="80"/>
      <c r="G409" s="80"/>
      <c r="H409" s="80"/>
    </row>
    <row r="410" spans="4:8" x14ac:dyDescent="0.3">
      <c r="D410" s="80"/>
      <c r="E410" s="80"/>
      <c r="F410" s="80"/>
      <c r="G410" s="80"/>
      <c r="H410" s="80"/>
    </row>
    <row r="411" spans="4:8" x14ac:dyDescent="0.3">
      <c r="D411" s="80"/>
      <c r="E411" s="80"/>
      <c r="F411" s="80"/>
      <c r="G411" s="80"/>
      <c r="H411" s="80"/>
    </row>
    <row r="412" spans="4:8" x14ac:dyDescent="0.3">
      <c r="D412" s="80"/>
      <c r="E412" s="80"/>
      <c r="F412" s="80"/>
      <c r="G412" s="80"/>
      <c r="H412" s="80"/>
    </row>
    <row r="413" spans="4:8" x14ac:dyDescent="0.3">
      <c r="D413" s="80"/>
      <c r="E413" s="80"/>
      <c r="F413" s="80"/>
      <c r="G413" s="80"/>
      <c r="H413" s="80"/>
    </row>
    <row r="414" spans="4:8" x14ac:dyDescent="0.3">
      <c r="D414" s="80"/>
      <c r="E414" s="80"/>
      <c r="F414" s="80"/>
      <c r="G414" s="80"/>
      <c r="H414" s="80"/>
    </row>
    <row r="415" spans="4:8" x14ac:dyDescent="0.3">
      <c r="D415" s="80"/>
      <c r="E415" s="80"/>
      <c r="F415" s="80"/>
      <c r="G415" s="80"/>
      <c r="H415" s="80"/>
    </row>
    <row r="416" spans="4:8" x14ac:dyDescent="0.3">
      <c r="D416" s="80"/>
      <c r="E416" s="80"/>
      <c r="F416" s="80"/>
      <c r="G416" s="80"/>
      <c r="H416" s="80"/>
    </row>
    <row r="417" spans="4:8" x14ac:dyDescent="0.3">
      <c r="D417" s="80"/>
      <c r="E417" s="80"/>
      <c r="F417" s="80"/>
      <c r="G417" s="80"/>
      <c r="H417" s="80"/>
    </row>
    <row r="418" spans="4:8" x14ac:dyDescent="0.3">
      <c r="D418" s="80"/>
      <c r="E418" s="80"/>
      <c r="F418" s="80"/>
      <c r="G418" s="80"/>
      <c r="H418" s="80"/>
    </row>
    <row r="419" spans="4:8" x14ac:dyDescent="0.3">
      <c r="D419" s="80"/>
      <c r="E419" s="80"/>
      <c r="F419" s="80"/>
      <c r="G419" s="80"/>
      <c r="H419" s="80"/>
    </row>
    <row r="420" spans="4:8" x14ac:dyDescent="0.3">
      <c r="D420" s="80"/>
      <c r="E420" s="80"/>
      <c r="F420" s="80"/>
      <c r="G420" s="80"/>
      <c r="H420" s="80"/>
    </row>
    <row r="421" spans="4:8" x14ac:dyDescent="0.3">
      <c r="D421" s="80"/>
      <c r="E421" s="80"/>
      <c r="F421" s="80"/>
      <c r="G421" s="80"/>
      <c r="H421" s="80"/>
    </row>
    <row r="422" spans="4:8" x14ac:dyDescent="0.3">
      <c r="D422" s="80"/>
      <c r="E422" s="80"/>
      <c r="F422" s="80"/>
      <c r="G422" s="80"/>
      <c r="H422" s="80"/>
    </row>
    <row r="423" spans="4:8" x14ac:dyDescent="0.3">
      <c r="D423" s="80"/>
      <c r="E423" s="80"/>
      <c r="F423" s="80"/>
      <c r="G423" s="80"/>
      <c r="H423" s="80"/>
    </row>
    <row r="424" spans="4:8" x14ac:dyDescent="0.3">
      <c r="D424" s="80"/>
      <c r="E424" s="80"/>
      <c r="F424" s="80"/>
      <c r="G424" s="80"/>
      <c r="H424" s="80"/>
    </row>
    <row r="425" spans="4:8" x14ac:dyDescent="0.3">
      <c r="D425" s="80"/>
      <c r="E425" s="80"/>
      <c r="F425" s="80"/>
      <c r="G425" s="80"/>
      <c r="H425" s="80"/>
    </row>
    <row r="426" spans="4:8" x14ac:dyDescent="0.3">
      <c r="D426" s="80"/>
      <c r="E426" s="80"/>
      <c r="F426" s="80"/>
      <c r="G426" s="80"/>
      <c r="H426" s="80"/>
    </row>
    <row r="427" spans="4:8" x14ac:dyDescent="0.3">
      <c r="D427" s="80"/>
      <c r="E427" s="80"/>
      <c r="F427" s="80"/>
      <c r="G427" s="80"/>
      <c r="H427" s="80"/>
    </row>
    <row r="428" spans="4:8" x14ac:dyDescent="0.3">
      <c r="D428" s="80"/>
      <c r="E428" s="80"/>
      <c r="F428" s="80"/>
      <c r="G428" s="80"/>
      <c r="H428" s="80"/>
    </row>
    <row r="429" spans="4:8" x14ac:dyDescent="0.3">
      <c r="D429" s="80"/>
      <c r="E429" s="80"/>
      <c r="F429" s="80"/>
      <c r="G429" s="80"/>
      <c r="H429" s="80"/>
    </row>
    <row r="430" spans="4:8" x14ac:dyDescent="0.3">
      <c r="D430" s="80"/>
      <c r="E430" s="80"/>
      <c r="F430" s="80"/>
      <c r="G430" s="80"/>
      <c r="H430" s="80"/>
    </row>
    <row r="431" spans="4:8" x14ac:dyDescent="0.3">
      <c r="D431" s="80"/>
      <c r="E431" s="80"/>
      <c r="F431" s="80"/>
      <c r="G431" s="80"/>
      <c r="H431" s="80"/>
    </row>
    <row r="432" spans="4:8" x14ac:dyDescent="0.3">
      <c r="D432" s="80"/>
      <c r="E432" s="80"/>
      <c r="F432" s="80"/>
      <c r="G432" s="80"/>
      <c r="H432" s="80"/>
    </row>
    <row r="433" spans="4:8" x14ac:dyDescent="0.3">
      <c r="D433" s="80"/>
      <c r="E433" s="80"/>
      <c r="F433" s="80"/>
      <c r="G433" s="80"/>
      <c r="H433" s="80"/>
    </row>
    <row r="434" spans="4:8" x14ac:dyDescent="0.3">
      <c r="D434" s="80"/>
      <c r="E434" s="80"/>
      <c r="F434" s="80"/>
      <c r="G434" s="80"/>
      <c r="H434" s="80"/>
    </row>
    <row r="435" spans="4:8" x14ac:dyDescent="0.3">
      <c r="D435" s="80"/>
      <c r="E435" s="80"/>
      <c r="F435" s="80"/>
      <c r="G435" s="80"/>
      <c r="H435" s="80"/>
    </row>
    <row r="436" spans="4:8" x14ac:dyDescent="0.3">
      <c r="D436" s="80"/>
      <c r="E436" s="80"/>
      <c r="F436" s="80"/>
      <c r="G436" s="80"/>
      <c r="H436" s="80"/>
    </row>
    <row r="437" spans="4:8" x14ac:dyDescent="0.3">
      <c r="D437" s="80"/>
      <c r="E437" s="80"/>
      <c r="F437" s="80"/>
      <c r="G437" s="80"/>
      <c r="H437" s="80"/>
    </row>
    <row r="438" spans="4:8" x14ac:dyDescent="0.3">
      <c r="D438" s="80"/>
      <c r="E438" s="80"/>
      <c r="F438" s="80"/>
      <c r="G438" s="80"/>
      <c r="H438" s="80"/>
    </row>
    <row r="439" spans="4:8" x14ac:dyDescent="0.3">
      <c r="D439" s="80"/>
      <c r="E439" s="80"/>
      <c r="F439" s="80"/>
      <c r="G439" s="80"/>
      <c r="H439" s="80"/>
    </row>
    <row r="440" spans="4:8" x14ac:dyDescent="0.3">
      <c r="D440" s="80"/>
      <c r="E440" s="80"/>
      <c r="F440" s="80"/>
      <c r="G440" s="80"/>
      <c r="H440" s="80"/>
    </row>
    <row r="441" spans="4:8" x14ac:dyDescent="0.3">
      <c r="D441" s="80"/>
      <c r="E441" s="80"/>
      <c r="F441" s="80"/>
      <c r="G441" s="80"/>
      <c r="H441" s="80"/>
    </row>
    <row r="442" spans="4:8" x14ac:dyDescent="0.3">
      <c r="D442" s="80"/>
      <c r="E442" s="80"/>
      <c r="F442" s="80"/>
      <c r="G442" s="80"/>
      <c r="H442" s="80"/>
    </row>
    <row r="443" spans="4:8" x14ac:dyDescent="0.3">
      <c r="D443" s="80"/>
      <c r="E443" s="80"/>
      <c r="F443" s="80"/>
      <c r="G443" s="80"/>
      <c r="H443" s="80"/>
    </row>
    <row r="444" spans="4:8" x14ac:dyDescent="0.3">
      <c r="D444" s="80"/>
      <c r="E444" s="80"/>
      <c r="F444" s="80"/>
      <c r="G444" s="80"/>
      <c r="H444" s="80"/>
    </row>
    <row r="445" spans="4:8" x14ac:dyDescent="0.3">
      <c r="D445" s="80"/>
      <c r="E445" s="80"/>
      <c r="F445" s="80"/>
      <c r="G445" s="80"/>
      <c r="H445" s="80"/>
    </row>
    <row r="446" spans="4:8" x14ac:dyDescent="0.3">
      <c r="D446" s="80"/>
      <c r="E446" s="80"/>
      <c r="F446" s="80"/>
      <c r="G446" s="80"/>
      <c r="H446" s="80"/>
    </row>
    <row r="447" spans="4:8" x14ac:dyDescent="0.3">
      <c r="D447" s="80"/>
      <c r="E447" s="80"/>
      <c r="F447" s="80"/>
      <c r="G447" s="80"/>
      <c r="H447" s="80"/>
    </row>
    <row r="448" spans="4:8" x14ac:dyDescent="0.3">
      <c r="D448" s="80"/>
      <c r="E448" s="80"/>
      <c r="F448" s="80"/>
      <c r="G448" s="80"/>
      <c r="H448" s="80"/>
    </row>
    <row r="449" spans="4:8" x14ac:dyDescent="0.3">
      <c r="D449" s="80"/>
      <c r="E449" s="80"/>
      <c r="F449" s="80"/>
      <c r="G449" s="80"/>
      <c r="H449" s="80"/>
    </row>
    <row r="450" spans="4:8" x14ac:dyDescent="0.3">
      <c r="D450" s="80"/>
      <c r="E450" s="80"/>
      <c r="F450" s="80"/>
      <c r="G450" s="80"/>
      <c r="H450" s="80"/>
    </row>
    <row r="451" spans="4:8" x14ac:dyDescent="0.3">
      <c r="D451" s="80"/>
      <c r="E451" s="80"/>
      <c r="F451" s="80"/>
      <c r="G451" s="80"/>
      <c r="H451" s="80"/>
    </row>
    <row r="452" spans="4:8" x14ac:dyDescent="0.3">
      <c r="D452" s="80"/>
      <c r="E452" s="80"/>
      <c r="F452" s="80"/>
      <c r="G452" s="80"/>
      <c r="H452" s="80"/>
    </row>
    <row r="453" spans="4:8" x14ac:dyDescent="0.3">
      <c r="D453" s="80"/>
      <c r="E453" s="80"/>
      <c r="F453" s="80"/>
      <c r="G453" s="80"/>
      <c r="H453" s="80"/>
    </row>
    <row r="454" spans="4:8" x14ac:dyDescent="0.3">
      <c r="D454" s="80"/>
      <c r="E454" s="80"/>
      <c r="F454" s="80"/>
      <c r="G454" s="80"/>
      <c r="H454" s="80"/>
    </row>
    <row r="455" spans="4:8" x14ac:dyDescent="0.3">
      <c r="D455" s="80"/>
      <c r="E455" s="80"/>
      <c r="F455" s="80"/>
      <c r="G455" s="80"/>
      <c r="H455" s="80"/>
    </row>
    <row r="456" spans="4:8" x14ac:dyDescent="0.3">
      <c r="D456" s="80"/>
      <c r="E456" s="80"/>
      <c r="F456" s="80"/>
      <c r="G456" s="80"/>
      <c r="H456" s="80"/>
    </row>
    <row r="457" spans="4:8" x14ac:dyDescent="0.3">
      <c r="D457" s="80"/>
      <c r="E457" s="80"/>
      <c r="F457" s="80"/>
      <c r="G457" s="80"/>
      <c r="H457" s="80"/>
    </row>
    <row r="458" spans="4:8" x14ac:dyDescent="0.3">
      <c r="D458" s="80"/>
      <c r="E458" s="80"/>
      <c r="F458" s="80"/>
      <c r="G458" s="80"/>
      <c r="H458" s="80"/>
    </row>
    <row r="459" spans="4:8" x14ac:dyDescent="0.3">
      <c r="D459" s="80"/>
      <c r="E459" s="80"/>
      <c r="F459" s="80"/>
      <c r="G459" s="80"/>
      <c r="H459" s="80"/>
    </row>
    <row r="460" spans="4:8" x14ac:dyDescent="0.3">
      <c r="D460" s="80"/>
      <c r="E460" s="80"/>
      <c r="F460" s="80"/>
      <c r="G460" s="80"/>
      <c r="H460" s="80"/>
    </row>
    <row r="461" spans="4:8" x14ac:dyDescent="0.3">
      <c r="D461" s="80"/>
      <c r="E461" s="80"/>
      <c r="F461" s="80"/>
      <c r="G461" s="80"/>
      <c r="H461" s="80"/>
    </row>
    <row r="462" spans="4:8" x14ac:dyDescent="0.3">
      <c r="D462" s="80"/>
      <c r="E462" s="80"/>
      <c r="F462" s="80"/>
      <c r="G462" s="80"/>
      <c r="H462" s="80"/>
    </row>
    <row r="463" spans="4:8" x14ac:dyDescent="0.3">
      <c r="D463" s="80"/>
      <c r="E463" s="80"/>
      <c r="F463" s="80"/>
      <c r="G463" s="80"/>
      <c r="H463" s="80"/>
    </row>
    <row r="464" spans="4:8" x14ac:dyDescent="0.3">
      <c r="D464" s="80"/>
      <c r="E464" s="80"/>
      <c r="F464" s="80"/>
      <c r="G464" s="80"/>
      <c r="H464" s="80"/>
    </row>
    <row r="465" spans="4:8" x14ac:dyDescent="0.3">
      <c r="D465" s="80"/>
      <c r="E465" s="80"/>
      <c r="F465" s="80"/>
      <c r="G465" s="80"/>
      <c r="H465" s="80"/>
    </row>
    <row r="466" spans="4:8" x14ac:dyDescent="0.3">
      <c r="D466" s="80"/>
      <c r="E466" s="80"/>
      <c r="F466" s="80"/>
      <c r="G466" s="80"/>
      <c r="H466" s="80"/>
    </row>
    <row r="467" spans="4:8" x14ac:dyDescent="0.3">
      <c r="D467" s="80"/>
      <c r="E467" s="80"/>
      <c r="F467" s="80"/>
      <c r="G467" s="80"/>
      <c r="H467" s="80"/>
    </row>
    <row r="468" spans="4:8" x14ac:dyDescent="0.3">
      <c r="D468" s="80"/>
      <c r="E468" s="80"/>
      <c r="F468" s="80"/>
      <c r="G468" s="80"/>
      <c r="H468" s="80"/>
    </row>
    <row r="469" spans="4:8" x14ac:dyDescent="0.3">
      <c r="D469" s="80"/>
      <c r="E469" s="80"/>
      <c r="F469" s="80"/>
      <c r="G469" s="80"/>
      <c r="H469" s="80"/>
    </row>
    <row r="470" spans="4:8" x14ac:dyDescent="0.3">
      <c r="D470" s="80"/>
      <c r="E470" s="80"/>
      <c r="F470" s="80"/>
      <c r="G470" s="80"/>
      <c r="H470" s="80"/>
    </row>
    <row r="471" spans="4:8" x14ac:dyDescent="0.3">
      <c r="D471" s="80"/>
      <c r="E471" s="80"/>
      <c r="F471" s="80"/>
      <c r="G471" s="80"/>
      <c r="H471" s="80"/>
    </row>
    <row r="472" spans="4:8" x14ac:dyDescent="0.3">
      <c r="D472" s="80"/>
      <c r="E472" s="80"/>
      <c r="F472" s="80"/>
      <c r="G472" s="80"/>
      <c r="H472" s="80"/>
    </row>
    <row r="473" spans="4:8" x14ac:dyDescent="0.3">
      <c r="D473" s="80"/>
      <c r="E473" s="80"/>
      <c r="F473" s="80"/>
      <c r="G473" s="80"/>
      <c r="H473" s="80"/>
    </row>
    <row r="474" spans="4:8" x14ac:dyDescent="0.3">
      <c r="D474" s="80"/>
      <c r="E474" s="80"/>
      <c r="F474" s="80"/>
      <c r="G474" s="80"/>
      <c r="H474" s="80"/>
    </row>
    <row r="475" spans="4:8" x14ac:dyDescent="0.3">
      <c r="D475" s="80"/>
      <c r="E475" s="80"/>
      <c r="F475" s="80"/>
      <c r="G475" s="80"/>
      <c r="H475" s="80"/>
    </row>
    <row r="476" spans="4:8" x14ac:dyDescent="0.3">
      <c r="D476" s="80"/>
      <c r="E476" s="80"/>
      <c r="F476" s="80"/>
      <c r="G476" s="80"/>
      <c r="H476" s="80"/>
    </row>
    <row r="477" spans="4:8" x14ac:dyDescent="0.3">
      <c r="D477" s="80"/>
      <c r="E477" s="80"/>
      <c r="F477" s="80"/>
      <c r="G477" s="80"/>
      <c r="H477" s="80"/>
    </row>
    <row r="478" spans="4:8" x14ac:dyDescent="0.3">
      <c r="D478" s="80"/>
      <c r="E478" s="80"/>
      <c r="F478" s="80"/>
      <c r="G478" s="80"/>
      <c r="H478" s="80"/>
    </row>
    <row r="479" spans="4:8" x14ac:dyDescent="0.3">
      <c r="D479" s="80"/>
      <c r="E479" s="80"/>
      <c r="F479" s="80"/>
      <c r="G479" s="80"/>
      <c r="H479" s="80"/>
    </row>
    <row r="480" spans="4:8" x14ac:dyDescent="0.3">
      <c r="D480" s="80"/>
      <c r="E480" s="80"/>
      <c r="F480" s="80"/>
      <c r="G480" s="80"/>
      <c r="H480" s="80"/>
    </row>
    <row r="481" spans="4:8" x14ac:dyDescent="0.3">
      <c r="D481" s="80"/>
      <c r="E481" s="80"/>
      <c r="F481" s="80"/>
      <c r="G481" s="80"/>
      <c r="H481" s="80"/>
    </row>
    <row r="482" spans="4:8" x14ac:dyDescent="0.3">
      <c r="D482" s="80"/>
      <c r="E482" s="80"/>
      <c r="F482" s="80"/>
      <c r="G482" s="80"/>
      <c r="H482" s="80"/>
    </row>
    <row r="483" spans="4:8" x14ac:dyDescent="0.3">
      <c r="D483" s="80"/>
      <c r="E483" s="80"/>
      <c r="F483" s="80"/>
      <c r="G483" s="80"/>
      <c r="H483" s="80"/>
    </row>
    <row r="484" spans="4:8" x14ac:dyDescent="0.3">
      <c r="D484" s="80"/>
      <c r="E484" s="80"/>
      <c r="F484" s="80"/>
      <c r="G484" s="80"/>
      <c r="H484" s="80"/>
    </row>
    <row r="485" spans="4:8" x14ac:dyDescent="0.3">
      <c r="D485" s="80"/>
      <c r="E485" s="80"/>
      <c r="F485" s="80"/>
      <c r="G485" s="80"/>
      <c r="H485" s="80"/>
    </row>
    <row r="486" spans="4:8" x14ac:dyDescent="0.3">
      <c r="D486" s="80"/>
      <c r="E486" s="80"/>
      <c r="F486" s="80"/>
      <c r="G486" s="80"/>
      <c r="H486" s="80"/>
    </row>
    <row r="487" spans="4:8" x14ac:dyDescent="0.3">
      <c r="D487" s="80"/>
      <c r="E487" s="80"/>
      <c r="F487" s="80"/>
      <c r="G487" s="80"/>
      <c r="H487" s="80"/>
    </row>
    <row r="488" spans="4:8" x14ac:dyDescent="0.3">
      <c r="D488" s="80"/>
      <c r="E488" s="80"/>
      <c r="F488" s="80"/>
      <c r="G488" s="80"/>
      <c r="H488" s="80"/>
    </row>
    <row r="489" spans="4:8" x14ac:dyDescent="0.3">
      <c r="D489" s="80"/>
      <c r="E489" s="80"/>
      <c r="F489" s="80"/>
      <c r="G489" s="80"/>
      <c r="H489" s="80"/>
    </row>
    <row r="490" spans="4:8" x14ac:dyDescent="0.3">
      <c r="D490" s="80"/>
      <c r="E490" s="80"/>
      <c r="F490" s="80"/>
      <c r="G490" s="80"/>
      <c r="H490" s="80"/>
    </row>
    <row r="491" spans="4:8" x14ac:dyDescent="0.3">
      <c r="D491" s="80"/>
      <c r="E491" s="80"/>
      <c r="F491" s="80"/>
      <c r="G491" s="80"/>
      <c r="H491" s="80"/>
    </row>
    <row r="492" spans="4:8" x14ac:dyDescent="0.3">
      <c r="D492" s="80"/>
      <c r="E492" s="80"/>
      <c r="F492" s="80"/>
      <c r="G492" s="80"/>
      <c r="H492" s="80"/>
    </row>
    <row r="493" spans="4:8" x14ac:dyDescent="0.3">
      <c r="D493" s="80"/>
      <c r="E493" s="80"/>
      <c r="F493" s="80"/>
      <c r="G493" s="80"/>
      <c r="H493" s="80"/>
    </row>
    <row r="494" spans="4:8" x14ac:dyDescent="0.3">
      <c r="D494" s="80"/>
      <c r="E494" s="80"/>
      <c r="F494" s="80"/>
      <c r="G494" s="80"/>
      <c r="H494" s="80"/>
    </row>
    <row r="495" spans="4:8" x14ac:dyDescent="0.3">
      <c r="D495" s="80"/>
      <c r="E495" s="80"/>
      <c r="F495" s="80"/>
      <c r="G495" s="80"/>
      <c r="H495" s="80"/>
    </row>
    <row r="496" spans="4:8" x14ac:dyDescent="0.3">
      <c r="D496" s="80"/>
      <c r="E496" s="80"/>
      <c r="F496" s="80"/>
      <c r="G496" s="80"/>
      <c r="H496" s="80"/>
    </row>
    <row r="497" spans="4:8" x14ac:dyDescent="0.3">
      <c r="D497" s="80"/>
      <c r="E497" s="80"/>
      <c r="F497" s="80"/>
      <c r="G497" s="80"/>
      <c r="H497" s="80"/>
    </row>
    <row r="498" spans="4:8" x14ac:dyDescent="0.3">
      <c r="D498" s="80"/>
      <c r="E498" s="80"/>
      <c r="F498" s="80"/>
      <c r="G498" s="80"/>
      <c r="H498" s="80"/>
    </row>
    <row r="499" spans="4:8" x14ac:dyDescent="0.3">
      <c r="D499" s="80"/>
      <c r="E499" s="80"/>
      <c r="F499" s="80"/>
      <c r="G499" s="80"/>
      <c r="H499" s="80"/>
    </row>
    <row r="500" spans="4:8" x14ac:dyDescent="0.3">
      <c r="D500" s="80"/>
      <c r="E500" s="80"/>
      <c r="F500" s="80"/>
      <c r="G500" s="80"/>
      <c r="H500" s="80"/>
    </row>
    <row r="501" spans="4:8" x14ac:dyDescent="0.3">
      <c r="D501" s="80"/>
      <c r="E501" s="80"/>
      <c r="F501" s="80"/>
      <c r="G501" s="80"/>
      <c r="H501" s="80"/>
    </row>
    <row r="502" spans="4:8" x14ac:dyDescent="0.3">
      <c r="D502" s="80"/>
      <c r="E502" s="80"/>
      <c r="F502" s="80"/>
      <c r="G502" s="80"/>
      <c r="H502" s="80"/>
    </row>
    <row r="503" spans="4:8" x14ac:dyDescent="0.3">
      <c r="D503" s="80"/>
      <c r="E503" s="80"/>
      <c r="F503" s="80"/>
      <c r="G503" s="80"/>
      <c r="H503" s="80"/>
    </row>
    <row r="504" spans="4:8" x14ac:dyDescent="0.3">
      <c r="D504" s="80"/>
      <c r="E504" s="80"/>
      <c r="F504" s="80"/>
      <c r="G504" s="80"/>
      <c r="H504" s="80"/>
    </row>
    <row r="505" spans="4:8" x14ac:dyDescent="0.3">
      <c r="D505" s="80"/>
      <c r="E505" s="80"/>
      <c r="F505" s="80"/>
      <c r="G505" s="80"/>
      <c r="H505" s="80"/>
    </row>
    <row r="506" spans="4:8" x14ac:dyDescent="0.3">
      <c r="D506" s="80"/>
      <c r="E506" s="80"/>
      <c r="F506" s="80"/>
      <c r="G506" s="80"/>
      <c r="H506" s="80"/>
    </row>
    <row r="507" spans="4:8" x14ac:dyDescent="0.3">
      <c r="D507" s="80"/>
      <c r="E507" s="80"/>
      <c r="F507" s="80"/>
      <c r="G507" s="80"/>
      <c r="H507" s="80"/>
    </row>
    <row r="508" spans="4:8" x14ac:dyDescent="0.3">
      <c r="D508" s="80"/>
      <c r="E508" s="80"/>
      <c r="F508" s="80"/>
      <c r="G508" s="80"/>
      <c r="H508" s="80"/>
    </row>
    <row r="509" spans="4:8" x14ac:dyDescent="0.3">
      <c r="D509" s="80"/>
      <c r="E509" s="80"/>
      <c r="F509" s="80"/>
      <c r="G509" s="80"/>
      <c r="H509" s="80"/>
    </row>
    <row r="510" spans="4:8" x14ac:dyDescent="0.3">
      <c r="D510" s="80"/>
      <c r="E510" s="80"/>
      <c r="F510" s="80"/>
      <c r="G510" s="80"/>
      <c r="H510" s="80"/>
    </row>
    <row r="511" spans="4:8" x14ac:dyDescent="0.3">
      <c r="D511" s="80"/>
      <c r="E511" s="80"/>
      <c r="F511" s="80"/>
      <c r="G511" s="80"/>
      <c r="H511" s="80"/>
    </row>
    <row r="512" spans="4:8" x14ac:dyDescent="0.3">
      <c r="D512" s="80"/>
      <c r="E512" s="80"/>
      <c r="F512" s="80"/>
      <c r="G512" s="80"/>
      <c r="H512" s="80"/>
    </row>
    <row r="513" spans="4:8" x14ac:dyDescent="0.3">
      <c r="D513" s="80"/>
      <c r="E513" s="80"/>
      <c r="F513" s="80"/>
      <c r="G513" s="80"/>
      <c r="H513" s="80"/>
    </row>
    <row r="514" spans="4:8" x14ac:dyDescent="0.3">
      <c r="D514" s="80"/>
      <c r="E514" s="80"/>
      <c r="F514" s="80"/>
      <c r="G514" s="80"/>
      <c r="H514" s="80"/>
    </row>
    <row r="515" spans="4:8" x14ac:dyDescent="0.3">
      <c r="D515" s="80"/>
      <c r="E515" s="80"/>
      <c r="F515" s="80"/>
      <c r="G515" s="80"/>
      <c r="H515" s="80"/>
    </row>
    <row r="516" spans="4:8" x14ac:dyDescent="0.3">
      <c r="D516" s="80"/>
      <c r="E516" s="80"/>
      <c r="F516" s="80"/>
      <c r="G516" s="80"/>
      <c r="H516" s="80"/>
    </row>
    <row r="517" spans="4:8" x14ac:dyDescent="0.3">
      <c r="D517" s="80"/>
      <c r="E517" s="80"/>
      <c r="F517" s="80"/>
      <c r="G517" s="80"/>
      <c r="H517" s="80"/>
    </row>
    <row r="518" spans="4:8" x14ac:dyDescent="0.3">
      <c r="D518" s="80"/>
      <c r="E518" s="80"/>
      <c r="F518" s="80"/>
      <c r="G518" s="80"/>
      <c r="H518" s="80"/>
    </row>
    <row r="519" spans="4:8" x14ac:dyDescent="0.3">
      <c r="D519" s="80"/>
      <c r="E519" s="80"/>
      <c r="F519" s="80"/>
      <c r="G519" s="80"/>
      <c r="H519" s="80"/>
    </row>
    <row r="520" spans="4:8" x14ac:dyDescent="0.3">
      <c r="D520" s="80"/>
      <c r="E520" s="80"/>
      <c r="F520" s="80"/>
      <c r="G520" s="80"/>
      <c r="H520" s="80"/>
    </row>
    <row r="521" spans="4:8" x14ac:dyDescent="0.3">
      <c r="D521" s="80"/>
      <c r="E521" s="80"/>
      <c r="F521" s="80"/>
      <c r="G521" s="80"/>
      <c r="H521" s="80"/>
    </row>
    <row r="522" spans="4:8" x14ac:dyDescent="0.3">
      <c r="D522" s="80"/>
      <c r="E522" s="80"/>
      <c r="F522" s="80"/>
      <c r="G522" s="80"/>
      <c r="H522" s="80"/>
    </row>
    <row r="523" spans="4:8" x14ac:dyDescent="0.3">
      <c r="D523" s="80"/>
      <c r="E523" s="80"/>
      <c r="F523" s="80"/>
      <c r="G523" s="80"/>
      <c r="H523" s="80"/>
    </row>
    <row r="524" spans="4:8" x14ac:dyDescent="0.3">
      <c r="D524" s="80"/>
      <c r="E524" s="80"/>
      <c r="F524" s="80"/>
      <c r="G524" s="80"/>
      <c r="H524" s="80"/>
    </row>
    <row r="525" spans="4:8" x14ac:dyDescent="0.3">
      <c r="D525" s="80"/>
      <c r="E525" s="80"/>
      <c r="F525" s="80"/>
      <c r="G525" s="80"/>
      <c r="H525" s="80"/>
    </row>
    <row r="526" spans="4:8" x14ac:dyDescent="0.3">
      <c r="D526" s="80"/>
      <c r="E526" s="80"/>
      <c r="F526" s="80"/>
      <c r="G526" s="80"/>
      <c r="H526" s="80"/>
    </row>
    <row r="527" spans="4:8" x14ac:dyDescent="0.3">
      <c r="D527" s="80"/>
      <c r="E527" s="80"/>
      <c r="F527" s="80"/>
      <c r="G527" s="80"/>
      <c r="H527" s="80"/>
    </row>
    <row r="528" spans="4:8" x14ac:dyDescent="0.3">
      <c r="D528" s="80"/>
      <c r="E528" s="80"/>
      <c r="F528" s="80"/>
      <c r="G528" s="80"/>
      <c r="H528" s="80"/>
    </row>
    <row r="529" spans="4:8" x14ac:dyDescent="0.3">
      <c r="D529" s="80"/>
      <c r="E529" s="80"/>
      <c r="F529" s="80"/>
      <c r="G529" s="80"/>
      <c r="H529" s="80"/>
    </row>
    <row r="530" spans="4:8" x14ac:dyDescent="0.3">
      <c r="D530" s="80"/>
      <c r="E530" s="80"/>
      <c r="F530" s="80"/>
      <c r="G530" s="80"/>
      <c r="H530" s="80"/>
    </row>
    <row r="531" spans="4:8" x14ac:dyDescent="0.3">
      <c r="D531" s="80"/>
      <c r="E531" s="80"/>
      <c r="F531" s="80"/>
      <c r="G531" s="80"/>
      <c r="H531" s="80"/>
    </row>
    <row r="532" spans="4:8" x14ac:dyDescent="0.3">
      <c r="D532" s="80"/>
      <c r="E532" s="80"/>
      <c r="F532" s="80"/>
      <c r="G532" s="80"/>
      <c r="H532" s="80"/>
    </row>
    <row r="533" spans="4:8" x14ac:dyDescent="0.3">
      <c r="D533" s="80"/>
      <c r="E533" s="80"/>
      <c r="F533" s="80"/>
      <c r="G533" s="80"/>
      <c r="H533" s="80"/>
    </row>
    <row r="534" spans="4:8" x14ac:dyDescent="0.3">
      <c r="D534" s="80"/>
      <c r="E534" s="80"/>
      <c r="F534" s="80"/>
      <c r="G534" s="80"/>
      <c r="H534" s="80"/>
    </row>
    <row r="535" spans="4:8" x14ac:dyDescent="0.3">
      <c r="D535" s="80"/>
      <c r="E535" s="80"/>
      <c r="F535" s="80"/>
      <c r="G535" s="80"/>
      <c r="H535" s="80"/>
    </row>
    <row r="536" spans="4:8" x14ac:dyDescent="0.3">
      <c r="D536" s="80"/>
      <c r="E536" s="80"/>
      <c r="F536" s="80"/>
      <c r="G536" s="80"/>
      <c r="H536" s="80"/>
    </row>
    <row r="537" spans="4:8" x14ac:dyDescent="0.3">
      <c r="D537" s="80"/>
      <c r="E537" s="80"/>
      <c r="F537" s="80"/>
      <c r="G537" s="80"/>
      <c r="H537" s="80"/>
    </row>
    <row r="538" spans="4:8" x14ac:dyDescent="0.3">
      <c r="D538" s="80"/>
      <c r="E538" s="80"/>
      <c r="F538" s="80"/>
      <c r="G538" s="80"/>
      <c r="H538" s="80"/>
    </row>
    <row r="539" spans="4:8" x14ac:dyDescent="0.3">
      <c r="D539" s="80"/>
      <c r="E539" s="80"/>
      <c r="F539" s="80"/>
      <c r="G539" s="80"/>
      <c r="H539" s="80"/>
    </row>
    <row r="540" spans="4:8" x14ac:dyDescent="0.3">
      <c r="D540" s="80"/>
      <c r="E540" s="80"/>
      <c r="F540" s="80"/>
      <c r="G540" s="80"/>
      <c r="H540" s="80"/>
    </row>
    <row r="541" spans="4:8" x14ac:dyDescent="0.3">
      <c r="D541" s="80"/>
      <c r="E541" s="80"/>
      <c r="F541" s="80"/>
      <c r="G541" s="80"/>
      <c r="H541" s="80"/>
    </row>
    <row r="542" spans="4:8" x14ac:dyDescent="0.3">
      <c r="D542" s="80"/>
      <c r="E542" s="80"/>
      <c r="F542" s="80"/>
      <c r="G542" s="80"/>
      <c r="H542" s="80"/>
    </row>
    <row r="543" spans="4:8" x14ac:dyDescent="0.3">
      <c r="D543" s="80"/>
      <c r="E543" s="80"/>
      <c r="F543" s="80"/>
      <c r="G543" s="80"/>
      <c r="H543" s="80"/>
    </row>
    <row r="544" spans="4:8" x14ac:dyDescent="0.3">
      <c r="D544" s="80"/>
      <c r="E544" s="80"/>
      <c r="F544" s="80"/>
      <c r="G544" s="80"/>
      <c r="H544" s="80"/>
    </row>
    <row r="545" spans="4:8" x14ac:dyDescent="0.3">
      <c r="D545" s="80"/>
      <c r="E545" s="80"/>
      <c r="F545" s="80"/>
      <c r="G545" s="80"/>
      <c r="H545" s="80"/>
    </row>
    <row r="546" spans="4:8" x14ac:dyDescent="0.3">
      <c r="D546" s="80"/>
      <c r="E546" s="80"/>
      <c r="F546" s="80"/>
      <c r="G546" s="80"/>
      <c r="H546" s="80"/>
    </row>
    <row r="547" spans="4:8" x14ac:dyDescent="0.3">
      <c r="D547" s="80"/>
      <c r="E547" s="80"/>
      <c r="F547" s="80"/>
      <c r="G547" s="80"/>
      <c r="H547" s="80"/>
    </row>
    <row r="548" spans="4:8" x14ac:dyDescent="0.3">
      <c r="D548" s="80"/>
      <c r="E548" s="80"/>
      <c r="F548" s="80"/>
      <c r="G548" s="80"/>
      <c r="H548" s="80"/>
    </row>
    <row r="549" spans="4:8" x14ac:dyDescent="0.3">
      <c r="D549" s="80"/>
      <c r="E549" s="80"/>
      <c r="F549" s="80"/>
      <c r="G549" s="80"/>
      <c r="H549" s="80"/>
    </row>
    <row r="550" spans="4:8" x14ac:dyDescent="0.3">
      <c r="D550" s="80"/>
      <c r="E550" s="80"/>
      <c r="F550" s="80"/>
      <c r="G550" s="80"/>
      <c r="H550" s="80"/>
    </row>
    <row r="551" spans="4:8" x14ac:dyDescent="0.3">
      <c r="D551" s="80"/>
      <c r="E551" s="80"/>
      <c r="F551" s="80"/>
      <c r="G551" s="80"/>
      <c r="H551" s="80"/>
    </row>
    <row r="552" spans="4:8" x14ac:dyDescent="0.3">
      <c r="D552" s="80"/>
      <c r="E552" s="80"/>
      <c r="F552" s="80"/>
      <c r="G552" s="80"/>
      <c r="H552" s="80"/>
    </row>
    <row r="553" spans="4:8" x14ac:dyDescent="0.3">
      <c r="D553" s="80"/>
      <c r="E553" s="80"/>
      <c r="F553" s="80"/>
      <c r="G553" s="80"/>
      <c r="H553" s="80"/>
    </row>
    <row r="554" spans="4:8" x14ac:dyDescent="0.3">
      <c r="D554" s="80"/>
      <c r="E554" s="80"/>
      <c r="F554" s="80"/>
      <c r="G554" s="80"/>
      <c r="H554" s="80"/>
    </row>
    <row r="555" spans="4:8" x14ac:dyDescent="0.3">
      <c r="D555" s="80"/>
      <c r="E555" s="80"/>
      <c r="F555" s="80"/>
      <c r="G555" s="80"/>
      <c r="H555" s="80"/>
    </row>
    <row r="556" spans="4:8" x14ac:dyDescent="0.3">
      <c r="D556" s="80"/>
      <c r="E556" s="80"/>
      <c r="F556" s="80"/>
      <c r="G556" s="80"/>
      <c r="H556" s="80"/>
    </row>
    <row r="557" spans="4:8" x14ac:dyDescent="0.3">
      <c r="D557" s="80"/>
      <c r="E557" s="80"/>
      <c r="F557" s="80"/>
      <c r="G557" s="80"/>
      <c r="H557" s="80"/>
    </row>
    <row r="558" spans="4:8" x14ac:dyDescent="0.3">
      <c r="D558" s="80"/>
      <c r="E558" s="80"/>
      <c r="F558" s="80"/>
      <c r="G558" s="80"/>
      <c r="H558" s="80"/>
    </row>
    <row r="559" spans="4:8" x14ac:dyDescent="0.3">
      <c r="D559" s="80"/>
      <c r="E559" s="80"/>
      <c r="F559" s="80"/>
      <c r="G559" s="80"/>
      <c r="H559" s="80"/>
    </row>
    <row r="560" spans="4:8" x14ac:dyDescent="0.3">
      <c r="D560" s="80"/>
      <c r="E560" s="80"/>
      <c r="F560" s="80"/>
      <c r="G560" s="80"/>
      <c r="H560" s="80"/>
    </row>
    <row r="561" spans="4:8" x14ac:dyDescent="0.3">
      <c r="D561" s="80"/>
      <c r="E561" s="80"/>
      <c r="F561" s="80"/>
      <c r="G561" s="80"/>
      <c r="H561" s="80"/>
    </row>
    <row r="562" spans="4:8" x14ac:dyDescent="0.3">
      <c r="D562" s="80"/>
      <c r="E562" s="80"/>
      <c r="F562" s="80"/>
      <c r="G562" s="80"/>
      <c r="H562" s="80"/>
    </row>
    <row r="563" spans="4:8" x14ac:dyDescent="0.3">
      <c r="D563" s="80"/>
      <c r="E563" s="80"/>
      <c r="F563" s="80"/>
      <c r="G563" s="80"/>
      <c r="H563" s="80"/>
    </row>
    <row r="564" spans="4:8" x14ac:dyDescent="0.3">
      <c r="D564" s="80"/>
      <c r="E564" s="80"/>
      <c r="F564" s="80"/>
      <c r="G564" s="80"/>
      <c r="H564" s="80"/>
    </row>
    <row r="565" spans="4:8" x14ac:dyDescent="0.3">
      <c r="D565" s="80"/>
      <c r="E565" s="80"/>
      <c r="F565" s="80"/>
      <c r="G565" s="80"/>
      <c r="H565" s="80"/>
    </row>
    <row r="566" spans="4:8" x14ac:dyDescent="0.3">
      <c r="D566" s="80"/>
      <c r="E566" s="80"/>
      <c r="F566" s="80"/>
      <c r="G566" s="80"/>
      <c r="H566" s="80"/>
    </row>
    <row r="567" spans="4:8" x14ac:dyDescent="0.3">
      <c r="D567" s="80"/>
      <c r="E567" s="80"/>
      <c r="F567" s="80"/>
      <c r="G567" s="80"/>
      <c r="H567" s="80"/>
    </row>
    <row r="568" spans="4:8" x14ac:dyDescent="0.3">
      <c r="D568" s="80"/>
      <c r="E568" s="80"/>
      <c r="F568" s="80"/>
      <c r="G568" s="80"/>
      <c r="H568" s="80"/>
    </row>
    <row r="569" spans="4:8" x14ac:dyDescent="0.3">
      <c r="D569" s="80"/>
      <c r="E569" s="80"/>
      <c r="F569" s="80"/>
      <c r="G569" s="80"/>
      <c r="H569" s="80"/>
    </row>
    <row r="570" spans="4:8" x14ac:dyDescent="0.3">
      <c r="D570" s="80"/>
      <c r="E570" s="80"/>
      <c r="F570" s="80"/>
      <c r="G570" s="80"/>
      <c r="H570" s="80"/>
    </row>
    <row r="571" spans="4:8" x14ac:dyDescent="0.3">
      <c r="D571" s="80"/>
      <c r="E571" s="80"/>
      <c r="F571" s="80"/>
      <c r="G571" s="80"/>
      <c r="H571" s="80"/>
    </row>
    <row r="572" spans="4:8" x14ac:dyDescent="0.3">
      <c r="D572" s="80"/>
      <c r="E572" s="80"/>
      <c r="F572" s="80"/>
      <c r="G572" s="80"/>
      <c r="H572" s="80"/>
    </row>
    <row r="573" spans="4:8" x14ac:dyDescent="0.3">
      <c r="D573" s="80"/>
      <c r="E573" s="80"/>
      <c r="F573" s="80"/>
      <c r="G573" s="80"/>
      <c r="H573" s="80"/>
    </row>
    <row r="574" spans="4:8" x14ac:dyDescent="0.3">
      <c r="D574" s="80"/>
      <c r="E574" s="80"/>
      <c r="F574" s="80"/>
      <c r="G574" s="80"/>
      <c r="H574" s="80"/>
    </row>
    <row r="575" spans="4:8" x14ac:dyDescent="0.3">
      <c r="D575" s="80"/>
      <c r="E575" s="80"/>
      <c r="F575" s="80"/>
      <c r="G575" s="80"/>
      <c r="H575" s="80"/>
    </row>
    <row r="576" spans="4:8" x14ac:dyDescent="0.3">
      <c r="D576" s="80"/>
      <c r="E576" s="80"/>
      <c r="F576" s="80"/>
      <c r="G576" s="80"/>
      <c r="H576" s="80"/>
    </row>
    <row r="577" spans="4:8" x14ac:dyDescent="0.3">
      <c r="D577" s="80"/>
      <c r="E577" s="80"/>
      <c r="F577" s="80"/>
      <c r="G577" s="80"/>
      <c r="H577" s="80"/>
    </row>
    <row r="578" spans="4:8" x14ac:dyDescent="0.3">
      <c r="D578" s="80"/>
      <c r="E578" s="80"/>
      <c r="F578" s="80"/>
      <c r="G578" s="80"/>
      <c r="H578" s="80"/>
    </row>
    <row r="579" spans="4:8" x14ac:dyDescent="0.3">
      <c r="D579" s="80"/>
      <c r="E579" s="80"/>
      <c r="F579" s="80"/>
      <c r="G579" s="80"/>
      <c r="H579" s="80"/>
    </row>
    <row r="580" spans="4:8" x14ac:dyDescent="0.3">
      <c r="D580" s="80"/>
      <c r="E580" s="80"/>
      <c r="F580" s="80"/>
      <c r="G580" s="80"/>
      <c r="H580" s="80"/>
    </row>
    <row r="581" spans="4:8" x14ac:dyDescent="0.3">
      <c r="D581" s="80"/>
      <c r="E581" s="80"/>
      <c r="F581" s="80"/>
      <c r="G581" s="80"/>
      <c r="H581" s="80"/>
    </row>
    <row r="582" spans="4:8" x14ac:dyDescent="0.3">
      <c r="D582" s="80"/>
      <c r="E582" s="80"/>
      <c r="F582" s="80"/>
      <c r="G582" s="80"/>
      <c r="H582" s="80"/>
    </row>
    <row r="583" spans="4:8" x14ac:dyDescent="0.3">
      <c r="D583" s="80"/>
      <c r="E583" s="80"/>
      <c r="F583" s="80"/>
      <c r="G583" s="80"/>
      <c r="H583" s="80"/>
    </row>
    <row r="584" spans="4:8" x14ac:dyDescent="0.3">
      <c r="D584" s="80"/>
      <c r="E584" s="80"/>
      <c r="F584" s="80"/>
      <c r="G584" s="80"/>
      <c r="H584" s="80"/>
    </row>
    <row r="585" spans="4:8" x14ac:dyDescent="0.3">
      <c r="D585" s="80"/>
      <c r="E585" s="80"/>
      <c r="F585" s="80"/>
      <c r="G585" s="80"/>
      <c r="H585" s="80"/>
    </row>
    <row r="586" spans="4:8" x14ac:dyDescent="0.3">
      <c r="D586" s="80"/>
      <c r="E586" s="80"/>
      <c r="F586" s="80"/>
      <c r="G586" s="80"/>
      <c r="H586" s="80"/>
    </row>
    <row r="587" spans="4:8" x14ac:dyDescent="0.3">
      <c r="D587" s="80"/>
      <c r="E587" s="80"/>
      <c r="F587" s="80"/>
      <c r="G587" s="80"/>
      <c r="H587" s="80"/>
    </row>
    <row r="588" spans="4:8" x14ac:dyDescent="0.3">
      <c r="D588" s="80"/>
      <c r="E588" s="80"/>
      <c r="F588" s="80"/>
      <c r="G588" s="80"/>
      <c r="H588" s="80"/>
    </row>
    <row r="589" spans="4:8" x14ac:dyDescent="0.3">
      <c r="D589" s="80"/>
      <c r="E589" s="80"/>
      <c r="F589" s="80"/>
      <c r="G589" s="80"/>
      <c r="H589" s="80"/>
    </row>
    <row r="590" spans="4:8" x14ac:dyDescent="0.3">
      <c r="D590" s="80"/>
      <c r="E590" s="80"/>
      <c r="F590" s="80"/>
      <c r="G590" s="80"/>
      <c r="H590" s="80"/>
    </row>
    <row r="591" spans="4:8" x14ac:dyDescent="0.3">
      <c r="D591" s="80"/>
      <c r="E591" s="80"/>
      <c r="F591" s="80"/>
      <c r="G591" s="80"/>
      <c r="H591" s="80"/>
    </row>
    <row r="592" spans="4:8" x14ac:dyDescent="0.3">
      <c r="D592" s="80"/>
      <c r="E592" s="80"/>
      <c r="F592" s="80"/>
      <c r="G592" s="80"/>
      <c r="H592" s="80"/>
    </row>
    <row r="593" spans="4:8" x14ac:dyDescent="0.3">
      <c r="D593" s="80"/>
      <c r="E593" s="80"/>
      <c r="F593" s="80"/>
      <c r="G593" s="80"/>
      <c r="H593" s="80"/>
    </row>
    <row r="594" spans="4:8" x14ac:dyDescent="0.3">
      <c r="D594" s="80"/>
      <c r="E594" s="80"/>
      <c r="F594" s="80"/>
      <c r="G594" s="80"/>
      <c r="H594" s="80"/>
    </row>
    <row r="595" spans="4:8" x14ac:dyDescent="0.3">
      <c r="D595" s="80"/>
      <c r="E595" s="80"/>
      <c r="F595" s="80"/>
      <c r="G595" s="80"/>
      <c r="H595" s="80"/>
    </row>
    <row r="596" spans="4:8" x14ac:dyDescent="0.3">
      <c r="D596" s="80"/>
      <c r="E596" s="80"/>
      <c r="F596" s="80"/>
      <c r="G596" s="80"/>
      <c r="H596" s="80"/>
    </row>
    <row r="597" spans="4:8" x14ac:dyDescent="0.3">
      <c r="D597" s="80"/>
      <c r="E597" s="80"/>
      <c r="F597" s="80"/>
      <c r="G597" s="80"/>
      <c r="H597" s="80"/>
    </row>
    <row r="598" spans="4:8" x14ac:dyDescent="0.3">
      <c r="D598" s="80"/>
      <c r="E598" s="80"/>
      <c r="F598" s="80"/>
      <c r="G598" s="80"/>
      <c r="H598" s="80"/>
    </row>
    <row r="599" spans="4:8" x14ac:dyDescent="0.3">
      <c r="D599" s="80"/>
      <c r="E599" s="80"/>
      <c r="F599" s="80"/>
      <c r="G599" s="80"/>
      <c r="H599" s="80"/>
    </row>
    <row r="600" spans="4:8" x14ac:dyDescent="0.3">
      <c r="D600" s="80"/>
      <c r="E600" s="80"/>
      <c r="F600" s="80"/>
      <c r="G600" s="80"/>
      <c r="H600" s="80"/>
    </row>
    <row r="601" spans="4:8" x14ac:dyDescent="0.3">
      <c r="D601" s="80"/>
      <c r="E601" s="80"/>
      <c r="F601" s="80"/>
      <c r="G601" s="80"/>
      <c r="H601" s="80"/>
    </row>
    <row r="602" spans="4:8" x14ac:dyDescent="0.3">
      <c r="D602" s="80"/>
      <c r="E602" s="80"/>
      <c r="F602" s="80"/>
      <c r="G602" s="80"/>
      <c r="H602" s="80"/>
    </row>
    <row r="603" spans="4:8" x14ac:dyDescent="0.3">
      <c r="D603" s="80"/>
      <c r="E603" s="80"/>
      <c r="F603" s="80"/>
      <c r="G603" s="80"/>
      <c r="H603" s="80"/>
    </row>
    <row r="604" spans="4:8" x14ac:dyDescent="0.3">
      <c r="D604" s="80"/>
      <c r="E604" s="80"/>
      <c r="F604" s="80"/>
      <c r="G604" s="80"/>
      <c r="H604" s="80"/>
    </row>
    <row r="605" spans="4:8" x14ac:dyDescent="0.3">
      <c r="D605" s="80"/>
      <c r="E605" s="80"/>
      <c r="F605" s="80"/>
      <c r="G605" s="80"/>
      <c r="H605" s="80"/>
    </row>
    <row r="606" spans="4:8" x14ac:dyDescent="0.3">
      <c r="D606" s="80"/>
      <c r="E606" s="80"/>
      <c r="F606" s="80"/>
      <c r="G606" s="80"/>
      <c r="H606" s="80"/>
    </row>
    <row r="607" spans="4:8" x14ac:dyDescent="0.3">
      <c r="D607" s="80"/>
      <c r="E607" s="80"/>
      <c r="F607" s="80"/>
      <c r="G607" s="80"/>
      <c r="H607" s="80"/>
    </row>
    <row r="608" spans="4:8" x14ac:dyDescent="0.3">
      <c r="D608" s="80"/>
      <c r="E608" s="80"/>
      <c r="F608" s="80"/>
      <c r="G608" s="80"/>
      <c r="H608" s="80"/>
    </row>
    <row r="609" spans="4:8" x14ac:dyDescent="0.3">
      <c r="D609" s="80"/>
      <c r="E609" s="80"/>
      <c r="F609" s="80"/>
      <c r="G609" s="80"/>
      <c r="H609" s="80"/>
    </row>
    <row r="610" spans="4:8" x14ac:dyDescent="0.3">
      <c r="D610" s="80"/>
      <c r="E610" s="80"/>
      <c r="F610" s="80"/>
      <c r="G610" s="80"/>
      <c r="H610" s="80"/>
    </row>
    <row r="611" spans="4:8" x14ac:dyDescent="0.3">
      <c r="D611" s="80"/>
      <c r="E611" s="80"/>
      <c r="F611" s="80"/>
      <c r="G611" s="80"/>
      <c r="H611" s="80"/>
    </row>
    <row r="612" spans="4:8" x14ac:dyDescent="0.3">
      <c r="D612" s="80"/>
      <c r="E612" s="80"/>
      <c r="F612" s="80"/>
      <c r="G612" s="80"/>
      <c r="H612" s="80"/>
    </row>
    <row r="613" spans="4:8" x14ac:dyDescent="0.3">
      <c r="D613" s="80"/>
      <c r="E613" s="80"/>
      <c r="F613" s="80"/>
      <c r="G613" s="80"/>
      <c r="H613" s="80"/>
    </row>
    <row r="614" spans="4:8" x14ac:dyDescent="0.3">
      <c r="D614" s="80"/>
      <c r="E614" s="80"/>
      <c r="F614" s="80"/>
      <c r="G614" s="80"/>
      <c r="H614" s="80"/>
    </row>
    <row r="615" spans="4:8" x14ac:dyDescent="0.3">
      <c r="D615" s="80"/>
      <c r="E615" s="80"/>
      <c r="F615" s="80"/>
      <c r="G615" s="80"/>
      <c r="H615" s="80"/>
    </row>
    <row r="616" spans="4:8" x14ac:dyDescent="0.3">
      <c r="D616" s="80"/>
      <c r="E616" s="80"/>
      <c r="F616" s="80"/>
      <c r="G616" s="80"/>
      <c r="H616" s="80"/>
    </row>
    <row r="617" spans="4:8" x14ac:dyDescent="0.3">
      <c r="D617" s="80"/>
      <c r="E617" s="80"/>
      <c r="F617" s="80"/>
      <c r="G617" s="80"/>
      <c r="H617" s="80"/>
    </row>
    <row r="618" spans="4:8" x14ac:dyDescent="0.3">
      <c r="D618" s="80"/>
      <c r="E618" s="80"/>
      <c r="F618" s="80"/>
      <c r="G618" s="80"/>
      <c r="H618" s="80"/>
    </row>
    <row r="619" spans="4:8" x14ac:dyDescent="0.3">
      <c r="D619" s="80"/>
      <c r="E619" s="80"/>
      <c r="F619" s="80"/>
      <c r="G619" s="80"/>
      <c r="H619" s="80"/>
    </row>
    <row r="620" spans="4:8" x14ac:dyDescent="0.3">
      <c r="D620" s="80"/>
      <c r="E620" s="80"/>
      <c r="F620" s="80"/>
      <c r="G620" s="80"/>
      <c r="H620" s="80"/>
    </row>
    <row r="621" spans="4:8" x14ac:dyDescent="0.3">
      <c r="D621" s="80"/>
      <c r="E621" s="80"/>
      <c r="F621" s="80"/>
      <c r="G621" s="80"/>
      <c r="H621" s="80"/>
    </row>
    <row r="622" spans="4:8" x14ac:dyDescent="0.3">
      <c r="D622" s="80"/>
      <c r="E622" s="80"/>
      <c r="F622" s="80"/>
      <c r="G622" s="80"/>
      <c r="H622" s="80"/>
    </row>
    <row r="623" spans="4:8" x14ac:dyDescent="0.3">
      <c r="D623" s="80"/>
      <c r="E623" s="80"/>
      <c r="F623" s="80"/>
      <c r="G623" s="80"/>
      <c r="H623" s="80"/>
    </row>
    <row r="624" spans="4:8" x14ac:dyDescent="0.3">
      <c r="D624" s="80"/>
      <c r="E624" s="80"/>
      <c r="F624" s="80"/>
      <c r="G624" s="80"/>
      <c r="H624" s="80"/>
    </row>
    <row r="625" spans="4:8" x14ac:dyDescent="0.3">
      <c r="D625" s="80"/>
      <c r="E625" s="80"/>
      <c r="F625" s="80"/>
      <c r="G625" s="80"/>
      <c r="H625" s="80"/>
    </row>
    <row r="626" spans="4:8" x14ac:dyDescent="0.3">
      <c r="D626" s="80"/>
      <c r="E626" s="80"/>
      <c r="F626" s="80"/>
      <c r="G626" s="80"/>
      <c r="H626" s="80"/>
    </row>
    <row r="627" spans="4:8" x14ac:dyDescent="0.3">
      <c r="D627" s="80"/>
      <c r="E627" s="80"/>
      <c r="F627" s="80"/>
      <c r="G627" s="80"/>
      <c r="H627" s="80"/>
    </row>
    <row r="628" spans="4:8" x14ac:dyDescent="0.3">
      <c r="D628" s="80"/>
      <c r="E628" s="80"/>
      <c r="F628" s="80"/>
      <c r="G628" s="80"/>
      <c r="H628" s="80"/>
    </row>
    <row r="629" spans="4:8" x14ac:dyDescent="0.3">
      <c r="D629" s="80"/>
      <c r="E629" s="80"/>
      <c r="F629" s="80"/>
      <c r="G629" s="80"/>
      <c r="H629" s="80"/>
    </row>
    <row r="630" spans="4:8" x14ac:dyDescent="0.3">
      <c r="D630" s="80"/>
      <c r="E630" s="80"/>
      <c r="F630" s="80"/>
      <c r="G630" s="80"/>
      <c r="H630" s="80"/>
    </row>
    <row r="631" spans="4:8" x14ac:dyDescent="0.3">
      <c r="D631" s="80"/>
      <c r="E631" s="80"/>
      <c r="F631" s="80"/>
      <c r="G631" s="80"/>
      <c r="H631" s="80"/>
    </row>
    <row r="632" spans="4:8" x14ac:dyDescent="0.3">
      <c r="D632" s="80"/>
      <c r="E632" s="80"/>
      <c r="F632" s="80"/>
      <c r="G632" s="80"/>
      <c r="H632" s="80"/>
    </row>
    <row r="633" spans="4:8" x14ac:dyDescent="0.3">
      <c r="D633" s="80"/>
      <c r="E633" s="80"/>
      <c r="F633" s="80"/>
      <c r="G633" s="80"/>
      <c r="H633" s="80"/>
    </row>
    <row r="634" spans="4:8" x14ac:dyDescent="0.3">
      <c r="D634" s="80"/>
      <c r="E634" s="80"/>
      <c r="F634" s="80"/>
      <c r="G634" s="80"/>
      <c r="H634" s="80"/>
    </row>
    <row r="635" spans="4:8" x14ac:dyDescent="0.3">
      <c r="D635" s="80"/>
      <c r="E635" s="80"/>
      <c r="F635" s="80"/>
      <c r="G635" s="80"/>
      <c r="H635" s="80"/>
    </row>
    <row r="636" spans="4:8" x14ac:dyDescent="0.3">
      <c r="D636" s="80"/>
      <c r="E636" s="80"/>
      <c r="F636" s="80"/>
      <c r="G636" s="80"/>
      <c r="H636" s="80"/>
    </row>
    <row r="637" spans="4:8" x14ac:dyDescent="0.3">
      <c r="D637" s="80"/>
      <c r="E637" s="80"/>
      <c r="F637" s="80"/>
      <c r="G637" s="80"/>
      <c r="H637" s="80"/>
    </row>
    <row r="638" spans="4:8" x14ac:dyDescent="0.3">
      <c r="D638" s="80"/>
      <c r="E638" s="80"/>
      <c r="F638" s="80"/>
      <c r="G638" s="80"/>
      <c r="H638" s="80"/>
    </row>
    <row r="639" spans="4:8" x14ac:dyDescent="0.3">
      <c r="D639" s="80"/>
      <c r="E639" s="80"/>
      <c r="F639" s="80"/>
      <c r="G639" s="80"/>
      <c r="H639" s="80"/>
    </row>
    <row r="640" spans="4:8" x14ac:dyDescent="0.3">
      <c r="D640" s="80"/>
      <c r="E640" s="80"/>
      <c r="F640" s="80"/>
      <c r="G640" s="80"/>
      <c r="H640" s="80"/>
    </row>
    <row r="641" spans="4:8" x14ac:dyDescent="0.3">
      <c r="D641" s="80"/>
      <c r="E641" s="80"/>
      <c r="F641" s="80"/>
      <c r="G641" s="80"/>
      <c r="H641" s="80"/>
    </row>
    <row r="642" spans="4:8" x14ac:dyDescent="0.3">
      <c r="D642" s="80"/>
      <c r="E642" s="80"/>
      <c r="F642" s="80"/>
      <c r="G642" s="80"/>
      <c r="H642" s="80"/>
    </row>
    <row r="643" spans="4:8" x14ac:dyDescent="0.3">
      <c r="D643" s="80"/>
      <c r="E643" s="80"/>
      <c r="F643" s="80"/>
      <c r="G643" s="80"/>
      <c r="H643" s="80"/>
    </row>
    <row r="644" spans="4:8" x14ac:dyDescent="0.3">
      <c r="D644" s="80"/>
      <c r="E644" s="80"/>
      <c r="F644" s="80"/>
      <c r="G644" s="80"/>
      <c r="H644" s="80"/>
    </row>
    <row r="645" spans="4:8" x14ac:dyDescent="0.3">
      <c r="D645" s="80"/>
      <c r="E645" s="80"/>
      <c r="F645" s="80"/>
      <c r="G645" s="80"/>
      <c r="H645" s="80"/>
    </row>
    <row r="646" spans="4:8" x14ac:dyDescent="0.3">
      <c r="D646" s="80"/>
      <c r="E646" s="80"/>
      <c r="F646" s="80"/>
      <c r="G646" s="80"/>
      <c r="H646" s="80"/>
    </row>
    <row r="647" spans="4:8" x14ac:dyDescent="0.3">
      <c r="D647" s="80"/>
      <c r="E647" s="80"/>
      <c r="F647" s="80"/>
      <c r="G647" s="80"/>
      <c r="H647" s="80"/>
    </row>
    <row r="648" spans="4:8" x14ac:dyDescent="0.3">
      <c r="D648" s="80"/>
      <c r="E648" s="80"/>
      <c r="F648" s="80"/>
      <c r="G648" s="80"/>
      <c r="H648" s="80"/>
    </row>
    <row r="649" spans="4:8" x14ac:dyDescent="0.3">
      <c r="D649" s="80"/>
      <c r="E649" s="80"/>
      <c r="F649" s="80"/>
      <c r="G649" s="80"/>
      <c r="H649" s="80"/>
    </row>
    <row r="650" spans="4:8" x14ac:dyDescent="0.3">
      <c r="D650" s="80"/>
      <c r="E650" s="80"/>
      <c r="F650" s="80"/>
      <c r="G650" s="80"/>
      <c r="H650" s="80"/>
    </row>
    <row r="651" spans="4:8" x14ac:dyDescent="0.3">
      <c r="D651" s="80"/>
      <c r="E651" s="80"/>
      <c r="F651" s="80"/>
      <c r="G651" s="80"/>
      <c r="H651" s="80"/>
    </row>
    <row r="652" spans="4:8" x14ac:dyDescent="0.3">
      <c r="D652" s="80"/>
      <c r="E652" s="80"/>
      <c r="F652" s="80"/>
      <c r="G652" s="80"/>
      <c r="H652" s="80"/>
    </row>
    <row r="653" spans="4:8" x14ac:dyDescent="0.3">
      <c r="D653" s="80"/>
      <c r="E653" s="80"/>
      <c r="F653" s="80"/>
      <c r="G653" s="80"/>
      <c r="H653" s="80"/>
    </row>
    <row r="654" spans="4:8" x14ac:dyDescent="0.3">
      <c r="D654" s="80"/>
      <c r="E654" s="80"/>
      <c r="F654" s="80"/>
      <c r="G654" s="80"/>
      <c r="H654" s="80"/>
    </row>
    <row r="655" spans="4:8" x14ac:dyDescent="0.3">
      <c r="D655" s="80"/>
      <c r="E655" s="80"/>
      <c r="F655" s="80"/>
      <c r="G655" s="80"/>
      <c r="H655" s="80"/>
    </row>
    <row r="656" spans="4:8" x14ac:dyDescent="0.3">
      <c r="D656" s="80"/>
      <c r="E656" s="80"/>
      <c r="F656" s="80"/>
      <c r="G656" s="80"/>
      <c r="H656" s="80"/>
    </row>
    <row r="657" spans="4:8" x14ac:dyDescent="0.3">
      <c r="D657" s="80"/>
      <c r="E657" s="80"/>
      <c r="F657" s="80"/>
      <c r="G657" s="80"/>
      <c r="H657" s="80"/>
    </row>
    <row r="658" spans="4:8" x14ac:dyDescent="0.3">
      <c r="D658" s="80"/>
      <c r="E658" s="80"/>
      <c r="F658" s="80"/>
      <c r="G658" s="80"/>
      <c r="H658" s="80"/>
    </row>
    <row r="659" spans="4:8" x14ac:dyDescent="0.3">
      <c r="D659" s="80"/>
      <c r="E659" s="80"/>
      <c r="F659" s="80"/>
      <c r="G659" s="80"/>
      <c r="H659" s="80"/>
    </row>
    <row r="660" spans="4:8" x14ac:dyDescent="0.3">
      <c r="D660" s="80"/>
      <c r="E660" s="80"/>
      <c r="F660" s="80"/>
      <c r="G660" s="80"/>
      <c r="H660" s="80"/>
    </row>
    <row r="661" spans="4:8" x14ac:dyDescent="0.3">
      <c r="D661" s="80"/>
      <c r="E661" s="80"/>
      <c r="F661" s="80"/>
      <c r="G661" s="80"/>
      <c r="H661" s="80"/>
    </row>
    <row r="662" spans="4:8" x14ac:dyDescent="0.3">
      <c r="D662" s="80"/>
      <c r="E662" s="80"/>
      <c r="F662" s="80"/>
      <c r="G662" s="80"/>
      <c r="H662" s="80"/>
    </row>
    <row r="663" spans="4:8" x14ac:dyDescent="0.3">
      <c r="D663" s="80"/>
      <c r="E663" s="80"/>
      <c r="F663" s="80"/>
      <c r="G663" s="80"/>
      <c r="H663" s="80"/>
    </row>
    <row r="664" spans="4:8" x14ac:dyDescent="0.3">
      <c r="D664" s="80"/>
      <c r="E664" s="80"/>
      <c r="F664" s="80"/>
      <c r="G664" s="80"/>
      <c r="H664" s="80"/>
    </row>
    <row r="665" spans="4:8" x14ac:dyDescent="0.3">
      <c r="D665" s="80"/>
      <c r="E665" s="80"/>
      <c r="F665" s="80"/>
      <c r="G665" s="80"/>
      <c r="H665" s="80"/>
    </row>
    <row r="666" spans="4:8" x14ac:dyDescent="0.3">
      <c r="D666" s="80"/>
      <c r="E666" s="80"/>
      <c r="F666" s="80"/>
      <c r="G666" s="80"/>
      <c r="H666" s="80"/>
    </row>
    <row r="667" spans="4:8" x14ac:dyDescent="0.3">
      <c r="D667" s="80"/>
      <c r="E667" s="80"/>
      <c r="F667" s="80"/>
      <c r="G667" s="80"/>
      <c r="H667" s="80"/>
    </row>
    <row r="668" spans="4:8" x14ac:dyDescent="0.3">
      <c r="D668" s="80"/>
      <c r="E668" s="80"/>
      <c r="F668" s="80"/>
      <c r="G668" s="80"/>
      <c r="H668" s="80"/>
    </row>
    <row r="669" spans="4:8" x14ac:dyDescent="0.3">
      <c r="D669" s="80"/>
      <c r="E669" s="80"/>
      <c r="F669" s="80"/>
      <c r="G669" s="80"/>
      <c r="H669" s="80"/>
    </row>
    <row r="670" spans="4:8" x14ac:dyDescent="0.3">
      <c r="D670" s="80"/>
      <c r="E670" s="80"/>
      <c r="F670" s="80"/>
      <c r="G670" s="80"/>
      <c r="H670" s="80"/>
    </row>
    <row r="671" spans="4:8" x14ac:dyDescent="0.3">
      <c r="D671" s="80"/>
      <c r="E671" s="80"/>
      <c r="F671" s="80"/>
      <c r="G671" s="80"/>
      <c r="H671" s="80"/>
    </row>
    <row r="672" spans="4:8" x14ac:dyDescent="0.3">
      <c r="D672" s="80"/>
      <c r="E672" s="80"/>
      <c r="F672" s="80"/>
      <c r="G672" s="80"/>
      <c r="H672" s="80"/>
    </row>
    <row r="673" spans="4:8" x14ac:dyDescent="0.3">
      <c r="D673" s="80"/>
      <c r="E673" s="80"/>
      <c r="F673" s="80"/>
      <c r="G673" s="80"/>
      <c r="H673" s="80"/>
    </row>
    <row r="674" spans="4:8" x14ac:dyDescent="0.3">
      <c r="D674" s="80"/>
      <c r="E674" s="80"/>
      <c r="F674" s="80"/>
      <c r="G674" s="80"/>
      <c r="H674" s="80"/>
    </row>
    <row r="675" spans="4:8" x14ac:dyDescent="0.3">
      <c r="D675" s="80"/>
      <c r="E675" s="80"/>
      <c r="F675" s="80"/>
      <c r="G675" s="80"/>
      <c r="H675" s="80"/>
    </row>
    <row r="676" spans="4:8" x14ac:dyDescent="0.3">
      <c r="D676" s="80"/>
      <c r="E676" s="80"/>
      <c r="F676" s="80"/>
      <c r="G676" s="80"/>
      <c r="H676" s="80"/>
    </row>
    <row r="677" spans="4:8" x14ac:dyDescent="0.3">
      <c r="D677" s="80"/>
      <c r="E677" s="80"/>
      <c r="F677" s="80"/>
      <c r="G677" s="80"/>
      <c r="H677" s="80"/>
    </row>
    <row r="678" spans="4:8" x14ac:dyDescent="0.3">
      <c r="D678" s="80"/>
      <c r="E678" s="80"/>
      <c r="F678" s="80"/>
      <c r="G678" s="80"/>
      <c r="H678" s="80"/>
    </row>
    <row r="679" spans="4:8" x14ac:dyDescent="0.3">
      <c r="D679" s="80"/>
      <c r="E679" s="80"/>
      <c r="F679" s="80"/>
      <c r="G679" s="80"/>
      <c r="H679" s="80"/>
    </row>
    <row r="680" spans="4:8" x14ac:dyDescent="0.3">
      <c r="D680" s="80"/>
      <c r="E680" s="80"/>
      <c r="F680" s="80"/>
      <c r="G680" s="80"/>
      <c r="H680" s="80"/>
    </row>
    <row r="681" spans="4:8" x14ac:dyDescent="0.3">
      <c r="D681" s="80"/>
      <c r="E681" s="80"/>
      <c r="F681" s="80"/>
      <c r="G681" s="80"/>
      <c r="H681" s="80"/>
    </row>
    <row r="682" spans="4:8" x14ac:dyDescent="0.3">
      <c r="D682" s="80"/>
      <c r="E682" s="80"/>
      <c r="F682" s="80"/>
      <c r="G682" s="80"/>
      <c r="H682" s="80"/>
    </row>
    <row r="683" spans="4:8" x14ac:dyDescent="0.3">
      <c r="D683" s="80"/>
      <c r="E683" s="80"/>
      <c r="F683" s="80"/>
      <c r="G683" s="80"/>
      <c r="H683" s="80"/>
    </row>
    <row r="684" spans="4:8" x14ac:dyDescent="0.3">
      <c r="D684" s="80"/>
      <c r="E684" s="80"/>
      <c r="F684" s="80"/>
      <c r="G684" s="80"/>
      <c r="H684" s="80"/>
    </row>
    <row r="685" spans="4:8" x14ac:dyDescent="0.3">
      <c r="D685" s="80"/>
      <c r="E685" s="80"/>
      <c r="F685" s="80"/>
      <c r="G685" s="80"/>
      <c r="H685" s="80"/>
    </row>
    <row r="686" spans="4:8" x14ac:dyDescent="0.3">
      <c r="D686" s="80"/>
      <c r="E686" s="80"/>
      <c r="F686" s="80"/>
      <c r="G686" s="80"/>
      <c r="H686" s="80"/>
    </row>
    <row r="687" spans="4:8" x14ac:dyDescent="0.3">
      <c r="D687" s="80"/>
      <c r="E687" s="80"/>
      <c r="F687" s="80"/>
      <c r="G687" s="80"/>
      <c r="H687" s="80"/>
    </row>
    <row r="688" spans="4:8" x14ac:dyDescent="0.3">
      <c r="D688" s="80"/>
      <c r="E688" s="80"/>
      <c r="F688" s="80"/>
      <c r="G688" s="80"/>
      <c r="H688" s="80"/>
    </row>
    <row r="689" spans="4:8" x14ac:dyDescent="0.3">
      <c r="D689" s="80"/>
      <c r="E689" s="80"/>
      <c r="F689" s="80"/>
      <c r="G689" s="80"/>
      <c r="H689" s="80"/>
    </row>
    <row r="690" spans="4:8" x14ac:dyDescent="0.3">
      <c r="D690" s="80"/>
      <c r="E690" s="80"/>
      <c r="F690" s="80"/>
      <c r="G690" s="80"/>
      <c r="H690" s="80"/>
    </row>
    <row r="691" spans="4:8" x14ac:dyDescent="0.3">
      <c r="D691" s="80"/>
      <c r="E691" s="80"/>
      <c r="F691" s="80"/>
      <c r="G691" s="80"/>
      <c r="H691" s="80"/>
    </row>
    <row r="692" spans="4:8" x14ac:dyDescent="0.3">
      <c r="D692" s="80"/>
      <c r="E692" s="80"/>
      <c r="F692" s="80"/>
      <c r="G692" s="80"/>
      <c r="H692" s="80"/>
    </row>
    <row r="693" spans="4:8" x14ac:dyDescent="0.3">
      <c r="D693" s="80"/>
      <c r="E693" s="80"/>
      <c r="F693" s="80"/>
      <c r="G693" s="80"/>
      <c r="H693" s="80"/>
    </row>
    <row r="694" spans="4:8" x14ac:dyDescent="0.3">
      <c r="D694" s="80"/>
      <c r="E694" s="80"/>
      <c r="F694" s="80"/>
      <c r="G694" s="80"/>
      <c r="H694" s="80"/>
    </row>
    <row r="695" spans="4:8" x14ac:dyDescent="0.3">
      <c r="D695" s="80"/>
      <c r="E695" s="80"/>
      <c r="F695" s="80"/>
      <c r="G695" s="80"/>
      <c r="H695" s="80"/>
    </row>
    <row r="696" spans="4:8" x14ac:dyDescent="0.3">
      <c r="D696" s="80"/>
      <c r="E696" s="80"/>
      <c r="F696" s="80"/>
      <c r="G696" s="80"/>
      <c r="H696" s="80"/>
    </row>
    <row r="697" spans="4:8" x14ac:dyDescent="0.3">
      <c r="D697" s="80"/>
      <c r="E697" s="80"/>
      <c r="F697" s="80"/>
      <c r="G697" s="80"/>
      <c r="H697" s="80"/>
    </row>
    <row r="698" spans="4:8" x14ac:dyDescent="0.3">
      <c r="D698" s="80"/>
      <c r="E698" s="80"/>
      <c r="F698" s="80"/>
      <c r="G698" s="80"/>
      <c r="H698" s="80"/>
    </row>
    <row r="699" spans="4:8" x14ac:dyDescent="0.3">
      <c r="D699" s="80"/>
      <c r="E699" s="80"/>
      <c r="F699" s="80"/>
      <c r="G699" s="80"/>
      <c r="H699" s="80"/>
    </row>
    <row r="700" spans="4:8" x14ac:dyDescent="0.3">
      <c r="D700" s="80"/>
      <c r="E700" s="80"/>
      <c r="F700" s="80"/>
      <c r="G700" s="80"/>
      <c r="H700" s="80"/>
    </row>
    <row r="701" spans="4:8" x14ac:dyDescent="0.3">
      <c r="D701" s="80"/>
      <c r="E701" s="80"/>
      <c r="F701" s="80"/>
      <c r="G701" s="80"/>
      <c r="H701" s="80"/>
    </row>
    <row r="702" spans="4:8" x14ac:dyDescent="0.3">
      <c r="D702" s="80"/>
      <c r="E702" s="80"/>
      <c r="F702" s="80"/>
      <c r="G702" s="80"/>
      <c r="H702" s="80"/>
    </row>
    <row r="703" spans="4:8" x14ac:dyDescent="0.3">
      <c r="D703" s="80"/>
      <c r="E703" s="80"/>
      <c r="F703" s="80"/>
      <c r="G703" s="80"/>
      <c r="H703" s="80"/>
    </row>
    <row r="704" spans="4:8" x14ac:dyDescent="0.3">
      <c r="D704" s="80"/>
      <c r="E704" s="80"/>
      <c r="F704" s="80"/>
      <c r="G704" s="80"/>
      <c r="H704" s="80"/>
    </row>
    <row r="705" spans="4:8" x14ac:dyDescent="0.3">
      <c r="D705" s="80"/>
      <c r="E705" s="80"/>
      <c r="F705" s="80"/>
      <c r="G705" s="80"/>
      <c r="H705" s="80"/>
    </row>
    <row r="706" spans="4:8" x14ac:dyDescent="0.3">
      <c r="D706" s="80"/>
      <c r="E706" s="80"/>
      <c r="F706" s="80"/>
      <c r="G706" s="80"/>
      <c r="H706" s="80"/>
    </row>
    <row r="707" spans="4:8" x14ac:dyDescent="0.3">
      <c r="D707" s="80"/>
      <c r="E707" s="80"/>
      <c r="F707" s="80"/>
      <c r="G707" s="80"/>
      <c r="H707" s="80"/>
    </row>
    <row r="708" spans="4:8" x14ac:dyDescent="0.3">
      <c r="D708" s="80"/>
      <c r="E708" s="80"/>
      <c r="F708" s="80"/>
      <c r="G708" s="80"/>
      <c r="H708" s="80"/>
    </row>
    <row r="709" spans="4:8" x14ac:dyDescent="0.3">
      <c r="D709" s="80"/>
      <c r="E709" s="80"/>
      <c r="F709" s="80"/>
      <c r="G709" s="80"/>
      <c r="H709" s="80"/>
    </row>
    <row r="710" spans="4:8" x14ac:dyDescent="0.3">
      <c r="D710" s="80"/>
      <c r="E710" s="80"/>
      <c r="F710" s="80"/>
      <c r="G710" s="80"/>
      <c r="H710" s="80"/>
    </row>
    <row r="711" spans="4:8" x14ac:dyDescent="0.3">
      <c r="D711" s="80"/>
      <c r="E711" s="80"/>
      <c r="F711" s="80"/>
      <c r="G711" s="80"/>
      <c r="H711" s="80"/>
    </row>
    <row r="712" spans="4:8" x14ac:dyDescent="0.3">
      <c r="D712" s="80"/>
      <c r="E712" s="80"/>
      <c r="F712" s="80"/>
      <c r="G712" s="80"/>
      <c r="H712" s="80"/>
    </row>
    <row r="713" spans="4:8" x14ac:dyDescent="0.3">
      <c r="D713" s="80"/>
      <c r="E713" s="80"/>
      <c r="F713" s="80"/>
      <c r="G713" s="80"/>
      <c r="H713" s="80"/>
    </row>
    <row r="714" spans="4:8" x14ac:dyDescent="0.3">
      <c r="D714" s="80"/>
      <c r="E714" s="80"/>
      <c r="F714" s="80"/>
      <c r="G714" s="80"/>
      <c r="H714" s="80"/>
    </row>
    <row r="715" spans="4:8" x14ac:dyDescent="0.3">
      <c r="D715" s="80"/>
      <c r="E715" s="80"/>
      <c r="F715" s="80"/>
      <c r="G715" s="80"/>
      <c r="H715" s="80"/>
    </row>
    <row r="716" spans="4:8" x14ac:dyDescent="0.3">
      <c r="D716" s="80"/>
      <c r="E716" s="80"/>
      <c r="F716" s="80"/>
      <c r="G716" s="80"/>
      <c r="H716" s="80"/>
    </row>
    <row r="717" spans="4:8" x14ac:dyDescent="0.3">
      <c r="D717" s="80"/>
      <c r="E717" s="80"/>
      <c r="F717" s="80"/>
      <c r="G717" s="80"/>
      <c r="H717" s="80"/>
    </row>
    <row r="718" spans="4:8" x14ac:dyDescent="0.3">
      <c r="D718" s="80"/>
      <c r="E718" s="80"/>
      <c r="F718" s="80"/>
      <c r="G718" s="80"/>
      <c r="H718" s="80"/>
    </row>
    <row r="719" spans="4:8" x14ac:dyDescent="0.3">
      <c r="D719" s="80"/>
      <c r="E719" s="80"/>
      <c r="F719" s="80"/>
      <c r="G719" s="80"/>
      <c r="H719" s="80"/>
    </row>
    <row r="720" spans="4:8" x14ac:dyDescent="0.3">
      <c r="D720" s="80"/>
      <c r="E720" s="80"/>
      <c r="F720" s="80"/>
      <c r="G720" s="80"/>
      <c r="H720" s="80"/>
    </row>
    <row r="721" spans="4:8" x14ac:dyDescent="0.3">
      <c r="D721" s="80"/>
      <c r="E721" s="80"/>
      <c r="F721" s="80"/>
      <c r="G721" s="80"/>
      <c r="H721" s="80"/>
    </row>
    <row r="722" spans="4:8" x14ac:dyDescent="0.3">
      <c r="D722" s="80"/>
      <c r="E722" s="80"/>
      <c r="F722" s="80"/>
      <c r="G722" s="80"/>
      <c r="H722" s="80"/>
    </row>
    <row r="723" spans="4:8" x14ac:dyDescent="0.3">
      <c r="D723" s="80"/>
      <c r="E723" s="80"/>
      <c r="F723" s="80"/>
      <c r="G723" s="80"/>
      <c r="H723" s="80"/>
    </row>
    <row r="724" spans="4:8" x14ac:dyDescent="0.3">
      <c r="D724" s="80"/>
      <c r="E724" s="80"/>
      <c r="F724" s="80"/>
      <c r="G724" s="80"/>
      <c r="H724" s="80"/>
    </row>
    <row r="725" spans="4:8" x14ac:dyDescent="0.3">
      <c r="D725" s="80"/>
      <c r="E725" s="80"/>
      <c r="F725" s="80"/>
      <c r="G725" s="80"/>
      <c r="H725" s="80"/>
    </row>
    <row r="726" spans="4:8" x14ac:dyDescent="0.3">
      <c r="D726" s="80"/>
      <c r="E726" s="80"/>
      <c r="F726" s="80"/>
      <c r="G726" s="80"/>
      <c r="H726" s="80"/>
    </row>
    <row r="727" spans="4:8" x14ac:dyDescent="0.3">
      <c r="D727" s="80"/>
      <c r="E727" s="80"/>
      <c r="F727" s="80"/>
      <c r="G727" s="80"/>
      <c r="H727" s="80"/>
    </row>
    <row r="728" spans="4:8" x14ac:dyDescent="0.3">
      <c r="D728" s="80"/>
      <c r="E728" s="80"/>
      <c r="F728" s="80"/>
      <c r="G728" s="80"/>
      <c r="H728" s="80"/>
    </row>
    <row r="729" spans="4:8" x14ac:dyDescent="0.3">
      <c r="D729" s="80"/>
      <c r="E729" s="80"/>
      <c r="F729" s="80"/>
      <c r="G729" s="80"/>
      <c r="H729" s="80"/>
    </row>
    <row r="730" spans="4:8" x14ac:dyDescent="0.3">
      <c r="D730" s="80"/>
      <c r="E730" s="80"/>
      <c r="F730" s="80"/>
      <c r="G730" s="80"/>
      <c r="H730" s="80"/>
    </row>
    <row r="731" spans="4:8" x14ac:dyDescent="0.3">
      <c r="D731" s="80"/>
      <c r="E731" s="80"/>
      <c r="F731" s="80"/>
      <c r="G731" s="80"/>
      <c r="H731" s="80"/>
    </row>
    <row r="732" spans="4:8" x14ac:dyDescent="0.3">
      <c r="D732" s="80"/>
      <c r="E732" s="80"/>
      <c r="F732" s="80"/>
      <c r="G732" s="80"/>
      <c r="H732" s="80"/>
    </row>
    <row r="733" spans="4:8" x14ac:dyDescent="0.3">
      <c r="D733" s="80"/>
      <c r="E733" s="80"/>
      <c r="F733" s="80"/>
      <c r="G733" s="80"/>
      <c r="H733" s="80"/>
    </row>
    <row r="734" spans="4:8" x14ac:dyDescent="0.3">
      <c r="D734" s="80"/>
      <c r="E734" s="80"/>
      <c r="F734" s="80"/>
      <c r="G734" s="80"/>
      <c r="H734" s="80"/>
    </row>
    <row r="735" spans="4:8" x14ac:dyDescent="0.3">
      <c r="D735" s="80"/>
      <c r="E735" s="80"/>
      <c r="F735" s="80"/>
      <c r="G735" s="80"/>
      <c r="H735" s="80"/>
    </row>
    <row r="736" spans="4:8" x14ac:dyDescent="0.3">
      <c r="D736" s="80"/>
      <c r="E736" s="80"/>
      <c r="F736" s="80"/>
      <c r="G736" s="80"/>
      <c r="H736" s="80"/>
    </row>
    <row r="737" spans="4:8" x14ac:dyDescent="0.3">
      <c r="D737" s="80"/>
      <c r="E737" s="80"/>
      <c r="F737" s="80"/>
      <c r="G737" s="80"/>
      <c r="H737" s="80"/>
    </row>
    <row r="738" spans="4:8" x14ac:dyDescent="0.3">
      <c r="D738" s="80"/>
      <c r="E738" s="80"/>
      <c r="F738" s="80"/>
      <c r="G738" s="80"/>
      <c r="H738" s="80"/>
    </row>
    <row r="739" spans="4:8" x14ac:dyDescent="0.3">
      <c r="D739" s="80"/>
      <c r="E739" s="80"/>
      <c r="F739" s="80"/>
      <c r="G739" s="80"/>
      <c r="H739" s="80"/>
    </row>
    <row r="740" spans="4:8" x14ac:dyDescent="0.3">
      <c r="D740" s="80"/>
      <c r="E740" s="80"/>
      <c r="F740" s="80"/>
      <c r="G740" s="80"/>
      <c r="H740" s="80"/>
    </row>
    <row r="741" spans="4:8" x14ac:dyDescent="0.3">
      <c r="D741" s="80"/>
      <c r="E741" s="80"/>
      <c r="F741" s="80"/>
      <c r="G741" s="80"/>
      <c r="H741" s="80"/>
    </row>
    <row r="742" spans="4:8" x14ac:dyDescent="0.3">
      <c r="D742" s="80"/>
      <c r="E742" s="80"/>
      <c r="F742" s="80"/>
      <c r="G742" s="80"/>
      <c r="H742" s="80"/>
    </row>
    <row r="743" spans="4:8" x14ac:dyDescent="0.3">
      <c r="D743" s="80"/>
      <c r="E743" s="80"/>
      <c r="F743" s="80"/>
      <c r="G743" s="80"/>
      <c r="H743" s="80"/>
    </row>
    <row r="744" spans="4:8" x14ac:dyDescent="0.3">
      <c r="D744" s="80"/>
      <c r="E744" s="80"/>
      <c r="F744" s="80"/>
      <c r="G744" s="80"/>
      <c r="H744" s="80"/>
    </row>
    <row r="745" spans="4:8" x14ac:dyDescent="0.3">
      <c r="D745" s="80"/>
      <c r="E745" s="80"/>
      <c r="F745" s="80"/>
      <c r="G745" s="80"/>
      <c r="H745" s="80"/>
    </row>
    <row r="746" spans="4:8" x14ac:dyDescent="0.3">
      <c r="D746" s="80"/>
      <c r="E746" s="80"/>
      <c r="F746" s="80"/>
      <c r="G746" s="80"/>
      <c r="H746" s="80"/>
    </row>
    <row r="747" spans="4:8" x14ac:dyDescent="0.3">
      <c r="D747" s="80"/>
      <c r="E747" s="80"/>
      <c r="F747" s="80"/>
      <c r="G747" s="80"/>
      <c r="H747" s="80"/>
    </row>
    <row r="748" spans="4:8" x14ac:dyDescent="0.3">
      <c r="D748" s="80"/>
      <c r="E748" s="80"/>
      <c r="F748" s="80"/>
      <c r="G748" s="80"/>
      <c r="H748" s="80"/>
    </row>
    <row r="749" spans="4:8" x14ac:dyDescent="0.3">
      <c r="D749" s="80"/>
      <c r="E749" s="80"/>
      <c r="F749" s="80"/>
      <c r="G749" s="80"/>
      <c r="H749" s="80"/>
    </row>
  </sheetData>
  <mergeCells count="10">
    <mergeCell ref="E1:H1"/>
    <mergeCell ref="B2:H2"/>
    <mergeCell ref="A4:A5"/>
    <mergeCell ref="B37:B40"/>
    <mergeCell ref="A37:A40"/>
    <mergeCell ref="A6:A16"/>
    <mergeCell ref="B6:B16"/>
    <mergeCell ref="C4:C5"/>
    <mergeCell ref="D4:H4"/>
    <mergeCell ref="B4:B5"/>
  </mergeCells>
  <pageMargins left="0.70866141732283472" right="0.70866141732283472" top="0.74803149606299213" bottom="0.74803149606299213" header="0.31496062992125984" footer="0.31496062992125984"/>
  <pageSetup paperSize="9" scale="81" fitToHeight="13" orientation="landscape" verticalDpi="0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selection activeCell="F10" sqref="F10"/>
    </sheetView>
  </sheetViews>
  <sheetFormatPr defaultRowHeight="15" x14ac:dyDescent="0.25"/>
  <cols>
    <col min="1" max="1" width="8.28515625" customWidth="1"/>
    <col min="2" max="2" width="33.140625" customWidth="1"/>
    <col min="3" max="3" width="21" customWidth="1"/>
    <col min="4" max="4" width="14" customWidth="1"/>
    <col min="5" max="5" width="14.28515625" customWidth="1"/>
    <col min="6" max="7" width="13.28515625" customWidth="1"/>
    <col min="8" max="8" width="12.28515625" customWidth="1"/>
    <col min="9" max="9" width="13.5703125" customWidth="1"/>
  </cols>
  <sheetData>
    <row r="1" spans="1:9" ht="76.5" customHeight="1" x14ac:dyDescent="0.25">
      <c r="A1" s="1"/>
      <c r="F1" s="71" t="s">
        <v>270</v>
      </c>
      <c r="G1" s="72"/>
      <c r="H1" s="72"/>
      <c r="I1" s="72"/>
    </row>
    <row r="2" spans="1:9" ht="60.75" customHeight="1" x14ac:dyDescent="0.25">
      <c r="A2" s="94" t="s">
        <v>267</v>
      </c>
      <c r="B2" s="95"/>
      <c r="C2" s="95"/>
      <c r="D2" s="95"/>
      <c r="E2" s="95"/>
      <c r="F2" s="95"/>
      <c r="G2" s="95"/>
      <c r="H2" s="95"/>
      <c r="I2" s="95"/>
    </row>
    <row r="3" spans="1:9" ht="35.25" customHeight="1" x14ac:dyDescent="0.25">
      <c r="A3" s="96" t="s">
        <v>36</v>
      </c>
      <c r="B3" s="96" t="s">
        <v>23</v>
      </c>
      <c r="C3" s="96" t="s">
        <v>24</v>
      </c>
      <c r="D3" s="96" t="s">
        <v>25</v>
      </c>
      <c r="E3" s="96"/>
      <c r="F3" s="96"/>
      <c r="G3" s="96"/>
      <c r="H3" s="96"/>
      <c r="I3" s="96"/>
    </row>
    <row r="4" spans="1:9" ht="15.75" x14ac:dyDescent="0.25">
      <c r="A4" s="96"/>
      <c r="B4" s="96"/>
      <c r="C4" s="96"/>
      <c r="D4" s="97" t="s">
        <v>26</v>
      </c>
      <c r="E4" s="97">
        <v>2016</v>
      </c>
      <c r="F4" s="97">
        <v>2017</v>
      </c>
      <c r="G4" s="97">
        <v>2018</v>
      </c>
      <c r="H4" s="97">
        <v>2019</v>
      </c>
      <c r="I4" s="97">
        <v>2020</v>
      </c>
    </row>
    <row r="5" spans="1:9" ht="33" customHeight="1" x14ac:dyDescent="0.25">
      <c r="A5" s="102"/>
      <c r="B5" s="98" t="s">
        <v>268</v>
      </c>
      <c r="C5" s="99" t="s">
        <v>22</v>
      </c>
      <c r="D5" s="104">
        <f>E5+F5+G5+H5+I5</f>
        <v>2553709.1640000003</v>
      </c>
      <c r="E5" s="105">
        <f>E6+E12+E13</f>
        <v>462157.00000000006</v>
      </c>
      <c r="F5" s="105">
        <f t="shared" ref="F5:I5" si="0">F6+F12+F13</f>
        <v>485264.85</v>
      </c>
      <c r="G5" s="105">
        <f t="shared" si="0"/>
        <v>509528.09400000004</v>
      </c>
      <c r="H5" s="105">
        <f t="shared" si="0"/>
        <v>535004.49800000002</v>
      </c>
      <c r="I5" s="105">
        <f t="shared" si="0"/>
        <v>561754.72199999995</v>
      </c>
    </row>
    <row r="6" spans="1:9" ht="51.75" customHeight="1" x14ac:dyDescent="0.25">
      <c r="A6" s="102"/>
      <c r="B6" s="98"/>
      <c r="C6" s="100" t="s">
        <v>27</v>
      </c>
      <c r="D6" s="104">
        <f t="shared" ref="D6:D13" si="1">E6+F6+G6+H6+I6</f>
        <v>2553709.1640000003</v>
      </c>
      <c r="E6" s="103">
        <f>E8+E9+E10+E11</f>
        <v>462157.00000000006</v>
      </c>
      <c r="F6" s="103">
        <f t="shared" ref="F6:I6" si="2">F8+F9+F10+F11</f>
        <v>485264.85</v>
      </c>
      <c r="G6" s="103">
        <f t="shared" si="2"/>
        <v>509528.09400000004</v>
      </c>
      <c r="H6" s="103">
        <f t="shared" si="2"/>
        <v>535004.49800000002</v>
      </c>
      <c r="I6" s="103">
        <f t="shared" si="2"/>
        <v>561754.72199999995</v>
      </c>
    </row>
    <row r="7" spans="1:9" ht="21.75" customHeight="1" x14ac:dyDescent="0.25">
      <c r="A7" s="102"/>
      <c r="B7" s="98"/>
      <c r="C7" s="101" t="s">
        <v>28</v>
      </c>
      <c r="D7" s="104"/>
      <c r="E7" s="103"/>
      <c r="F7" s="103"/>
      <c r="G7" s="103"/>
      <c r="H7" s="103"/>
      <c r="I7" s="103"/>
    </row>
    <row r="8" spans="1:9" ht="55.5" customHeight="1" x14ac:dyDescent="0.25">
      <c r="A8" s="102"/>
      <c r="B8" s="98"/>
      <c r="C8" s="101" t="s">
        <v>29</v>
      </c>
      <c r="D8" s="104">
        <f t="shared" si="1"/>
        <v>2553709.1640000003</v>
      </c>
      <c r="E8" s="103">
        <f>E17+E26+E35+E44+E53+E62+E71+E80+E89+E98+E107+E116</f>
        <v>462157.00000000006</v>
      </c>
      <c r="F8" s="103">
        <f t="shared" ref="F8:I8" si="3">F17+F26+F35+F44+F53+F62+F71+F80+F89+F98+F107+F116</f>
        <v>485264.85</v>
      </c>
      <c r="G8" s="103">
        <f t="shared" si="3"/>
        <v>509528.09400000004</v>
      </c>
      <c r="H8" s="103">
        <f t="shared" si="3"/>
        <v>535004.49800000002</v>
      </c>
      <c r="I8" s="103">
        <f t="shared" si="3"/>
        <v>561754.72199999995</v>
      </c>
    </row>
    <row r="9" spans="1:9" ht="67.5" customHeight="1" x14ac:dyDescent="0.25">
      <c r="A9" s="102"/>
      <c r="B9" s="98"/>
      <c r="C9" s="101" t="s">
        <v>30</v>
      </c>
      <c r="D9" s="104">
        <f t="shared" si="1"/>
        <v>0</v>
      </c>
      <c r="E9" s="103">
        <f t="shared" ref="E9:I9" si="4">E18+E27+E36+E45+E54+E63+E72+E81+E90+E99+E108+E117</f>
        <v>0</v>
      </c>
      <c r="F9" s="103">
        <f t="shared" si="4"/>
        <v>0</v>
      </c>
      <c r="G9" s="103">
        <f t="shared" si="4"/>
        <v>0</v>
      </c>
      <c r="H9" s="103">
        <f t="shared" si="4"/>
        <v>0</v>
      </c>
      <c r="I9" s="103">
        <f t="shared" si="4"/>
        <v>0</v>
      </c>
    </row>
    <row r="10" spans="1:9" ht="67.5" customHeight="1" x14ac:dyDescent="0.25">
      <c r="A10" s="102"/>
      <c r="B10" s="98"/>
      <c r="C10" s="101" t="s">
        <v>31</v>
      </c>
      <c r="D10" s="104">
        <f t="shared" si="1"/>
        <v>0</v>
      </c>
      <c r="E10" s="103">
        <f t="shared" ref="E10:I10" si="5">E19+E28+E37+E46+E55+E64+E73+E82+E91+E100+E109+E118</f>
        <v>0</v>
      </c>
      <c r="F10" s="103">
        <f t="shared" si="5"/>
        <v>0</v>
      </c>
      <c r="G10" s="103">
        <f t="shared" si="5"/>
        <v>0</v>
      </c>
      <c r="H10" s="103">
        <f t="shared" si="5"/>
        <v>0</v>
      </c>
      <c r="I10" s="103">
        <f t="shared" si="5"/>
        <v>0</v>
      </c>
    </row>
    <row r="11" spans="1:9" ht="129.75" customHeight="1" x14ac:dyDescent="0.25">
      <c r="A11" s="102"/>
      <c r="B11" s="98"/>
      <c r="C11" s="101" t="s">
        <v>32</v>
      </c>
      <c r="D11" s="104">
        <f t="shared" si="1"/>
        <v>0</v>
      </c>
      <c r="E11" s="103">
        <f t="shared" ref="E11:I11" si="6">E20+E29+E38+E47+E56+E65+E74+E83+E92+E101+E110+E119</f>
        <v>0</v>
      </c>
      <c r="F11" s="103">
        <f t="shared" si="6"/>
        <v>0</v>
      </c>
      <c r="G11" s="103">
        <f t="shared" si="6"/>
        <v>0</v>
      </c>
      <c r="H11" s="103">
        <f t="shared" si="6"/>
        <v>0</v>
      </c>
      <c r="I11" s="103">
        <f t="shared" si="6"/>
        <v>0</v>
      </c>
    </row>
    <row r="12" spans="1:9" ht="92.25" customHeight="1" x14ac:dyDescent="0.25">
      <c r="A12" s="102"/>
      <c r="B12" s="98"/>
      <c r="C12" s="100" t="s">
        <v>33</v>
      </c>
      <c r="D12" s="104">
        <f t="shared" si="1"/>
        <v>0</v>
      </c>
      <c r="E12" s="103">
        <f t="shared" ref="E12:I12" si="7">E21+E30+E39+E48+E57+E66+E75+E84+E93+E102+E111+E120</f>
        <v>0</v>
      </c>
      <c r="F12" s="103">
        <f t="shared" si="7"/>
        <v>0</v>
      </c>
      <c r="G12" s="103">
        <f t="shared" si="7"/>
        <v>0</v>
      </c>
      <c r="H12" s="103">
        <f t="shared" si="7"/>
        <v>0</v>
      </c>
      <c r="I12" s="103">
        <f t="shared" si="7"/>
        <v>0</v>
      </c>
    </row>
    <row r="13" spans="1:9" ht="39.75" customHeight="1" x14ac:dyDescent="0.25">
      <c r="A13" s="102"/>
      <c r="B13" s="98"/>
      <c r="C13" s="100" t="s">
        <v>34</v>
      </c>
      <c r="D13" s="104">
        <f t="shared" si="1"/>
        <v>0</v>
      </c>
      <c r="E13" s="103">
        <f t="shared" ref="E13:I13" si="8">E22+E31+E40+E49+E58+E67+E76+E85+E94+E103+E112+E121</f>
        <v>0</v>
      </c>
      <c r="F13" s="103">
        <f t="shared" si="8"/>
        <v>0</v>
      </c>
      <c r="G13" s="103">
        <f t="shared" si="8"/>
        <v>0</v>
      </c>
      <c r="H13" s="103">
        <f t="shared" si="8"/>
        <v>0</v>
      </c>
      <c r="I13" s="103">
        <f t="shared" si="8"/>
        <v>0</v>
      </c>
    </row>
    <row r="14" spans="1:9" ht="15.75" x14ac:dyDescent="0.25">
      <c r="A14" s="102" t="s">
        <v>194</v>
      </c>
      <c r="B14" s="98" t="s">
        <v>38</v>
      </c>
      <c r="C14" s="99" t="s">
        <v>22</v>
      </c>
      <c r="D14" s="104">
        <f>E14+F14+G14+H14+I14</f>
        <v>223038.23800000001</v>
      </c>
      <c r="E14" s="105">
        <f>E15+E21+E22</f>
        <v>40364.300000000003</v>
      </c>
      <c r="F14" s="105">
        <f t="shared" ref="F14:I14" si="9">F15+F21+F22</f>
        <v>42382.514999999999</v>
      </c>
      <c r="G14" s="105">
        <f t="shared" si="9"/>
        <v>44501.641000000003</v>
      </c>
      <c r="H14" s="105">
        <f t="shared" si="9"/>
        <v>46726.722999999998</v>
      </c>
      <c r="I14" s="105">
        <f t="shared" si="9"/>
        <v>49063.059000000001</v>
      </c>
    </row>
    <row r="15" spans="1:9" ht="38.25" customHeight="1" x14ac:dyDescent="0.25">
      <c r="A15" s="102"/>
      <c r="B15" s="98"/>
      <c r="C15" s="100" t="s">
        <v>27</v>
      </c>
      <c r="D15" s="104">
        <f t="shared" ref="D15:D22" si="10">E15+F15+G15+H15+I15</f>
        <v>223038.23800000001</v>
      </c>
      <c r="E15" s="103">
        <f>E17+E18+E19+E20</f>
        <v>40364.300000000003</v>
      </c>
      <c r="F15" s="103">
        <f t="shared" ref="F15:I15" si="11">F17+F18+F19+F20</f>
        <v>42382.514999999999</v>
      </c>
      <c r="G15" s="103">
        <f t="shared" si="11"/>
        <v>44501.641000000003</v>
      </c>
      <c r="H15" s="103">
        <f t="shared" si="11"/>
        <v>46726.722999999998</v>
      </c>
      <c r="I15" s="103">
        <f t="shared" si="11"/>
        <v>49063.059000000001</v>
      </c>
    </row>
    <row r="16" spans="1:9" ht="15.75" x14ac:dyDescent="0.25">
      <c r="A16" s="102"/>
      <c r="B16" s="98"/>
      <c r="C16" s="101" t="s">
        <v>28</v>
      </c>
      <c r="D16" s="104"/>
      <c r="E16" s="103"/>
      <c r="F16" s="103"/>
      <c r="G16" s="103"/>
      <c r="H16" s="103"/>
      <c r="I16" s="103"/>
    </row>
    <row r="17" spans="1:9" ht="48.75" customHeight="1" x14ac:dyDescent="0.25">
      <c r="A17" s="102"/>
      <c r="B17" s="98"/>
      <c r="C17" s="101" t="s">
        <v>29</v>
      </c>
      <c r="D17" s="104">
        <f t="shared" si="10"/>
        <v>223038.23800000001</v>
      </c>
      <c r="E17" s="103">
        <v>40364.300000000003</v>
      </c>
      <c r="F17" s="103">
        <v>42382.514999999999</v>
      </c>
      <c r="G17" s="103">
        <v>44501.641000000003</v>
      </c>
      <c r="H17" s="103">
        <v>46726.722999999998</v>
      </c>
      <c r="I17" s="103">
        <v>49063.059000000001</v>
      </c>
    </row>
    <row r="18" spans="1:9" ht="64.5" customHeight="1" x14ac:dyDescent="0.25">
      <c r="A18" s="102"/>
      <c r="B18" s="98"/>
      <c r="C18" s="101" t="s">
        <v>30</v>
      </c>
      <c r="D18" s="104">
        <f t="shared" si="10"/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</row>
    <row r="19" spans="1:9" ht="68.25" customHeight="1" x14ac:dyDescent="0.25">
      <c r="A19" s="102"/>
      <c r="B19" s="98"/>
      <c r="C19" s="101" t="s">
        <v>31</v>
      </c>
      <c r="D19" s="104">
        <f t="shared" si="10"/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9" ht="129.75" customHeight="1" x14ac:dyDescent="0.25">
      <c r="A20" s="102"/>
      <c r="B20" s="98"/>
      <c r="C20" s="101" t="s">
        <v>32</v>
      </c>
      <c r="D20" s="104">
        <f t="shared" si="10"/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</row>
    <row r="21" spans="1:9" ht="83.25" customHeight="1" x14ac:dyDescent="0.25">
      <c r="A21" s="102"/>
      <c r="B21" s="98"/>
      <c r="C21" s="100" t="s">
        <v>33</v>
      </c>
      <c r="D21" s="104">
        <f t="shared" si="10"/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9" ht="35.25" customHeight="1" x14ac:dyDescent="0.25">
      <c r="A22" s="102"/>
      <c r="B22" s="98"/>
      <c r="C22" s="100" t="s">
        <v>35</v>
      </c>
      <c r="D22" s="104">
        <f t="shared" si="10"/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</row>
    <row r="23" spans="1:9" ht="15.75" x14ac:dyDescent="0.25">
      <c r="A23" s="102" t="s">
        <v>195</v>
      </c>
      <c r="B23" s="98" t="s">
        <v>53</v>
      </c>
      <c r="C23" s="99" t="s">
        <v>22</v>
      </c>
      <c r="D23" s="104">
        <f>E23+F23+G23+H23+I23</f>
        <v>27628.155999999999</v>
      </c>
      <c r="E23" s="105">
        <f>E24+E30+E31</f>
        <v>5000</v>
      </c>
      <c r="F23" s="105">
        <f t="shared" ref="F23:I23" si="12">F24+F30+F31</f>
        <v>5250</v>
      </c>
      <c r="G23" s="105">
        <f t="shared" si="12"/>
        <v>5512.5</v>
      </c>
      <c r="H23" s="105">
        <f t="shared" si="12"/>
        <v>5788.125</v>
      </c>
      <c r="I23" s="105">
        <f t="shared" si="12"/>
        <v>6077.5309999999999</v>
      </c>
    </row>
    <row r="24" spans="1:9" ht="37.5" customHeight="1" x14ac:dyDescent="0.25">
      <c r="A24" s="102"/>
      <c r="B24" s="98"/>
      <c r="C24" s="100" t="s">
        <v>27</v>
      </c>
      <c r="D24" s="104">
        <f t="shared" ref="D24:D31" si="13">E24+F24+G24+H24+I24</f>
        <v>27628.155999999999</v>
      </c>
      <c r="E24" s="103">
        <f>E26+E27+E28+E29</f>
        <v>5000</v>
      </c>
      <c r="F24" s="103">
        <f t="shared" ref="F24:I24" si="14">F26+F27+F28+F29</f>
        <v>5250</v>
      </c>
      <c r="G24" s="103">
        <f t="shared" si="14"/>
        <v>5512.5</v>
      </c>
      <c r="H24" s="103">
        <f t="shared" si="14"/>
        <v>5788.125</v>
      </c>
      <c r="I24" s="103">
        <f t="shared" si="14"/>
        <v>6077.5309999999999</v>
      </c>
    </row>
    <row r="25" spans="1:9" ht="15.75" x14ac:dyDescent="0.25">
      <c r="A25" s="102"/>
      <c r="B25" s="98"/>
      <c r="C25" s="101" t="s">
        <v>28</v>
      </c>
      <c r="D25" s="104"/>
      <c r="E25" s="103"/>
      <c r="F25" s="103"/>
      <c r="G25" s="103"/>
      <c r="H25" s="103"/>
      <c r="I25" s="103"/>
    </row>
    <row r="26" spans="1:9" ht="57.75" customHeight="1" x14ac:dyDescent="0.25">
      <c r="A26" s="102"/>
      <c r="B26" s="98"/>
      <c r="C26" s="101" t="s">
        <v>29</v>
      </c>
      <c r="D26" s="104">
        <f t="shared" si="13"/>
        <v>27628.155999999999</v>
      </c>
      <c r="E26" s="103">
        <v>5000</v>
      </c>
      <c r="F26" s="103">
        <v>5250</v>
      </c>
      <c r="G26" s="103">
        <v>5512.5</v>
      </c>
      <c r="H26" s="103">
        <v>5788.125</v>
      </c>
      <c r="I26" s="103">
        <v>6077.5309999999999</v>
      </c>
    </row>
    <row r="27" spans="1:9" ht="69" customHeight="1" x14ac:dyDescent="0.25">
      <c r="A27" s="102"/>
      <c r="B27" s="98"/>
      <c r="C27" s="101" t="s">
        <v>30</v>
      </c>
      <c r="D27" s="104">
        <f t="shared" si="13"/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</row>
    <row r="28" spans="1:9" ht="73.5" customHeight="1" x14ac:dyDescent="0.25">
      <c r="A28" s="102"/>
      <c r="B28" s="98"/>
      <c r="C28" s="101" t="s">
        <v>31</v>
      </c>
      <c r="D28" s="104">
        <f t="shared" si="13"/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</row>
    <row r="29" spans="1:9" ht="131.25" customHeight="1" x14ac:dyDescent="0.25">
      <c r="A29" s="102"/>
      <c r="B29" s="98"/>
      <c r="C29" s="101" t="s">
        <v>32</v>
      </c>
      <c r="D29" s="104">
        <f t="shared" si="13"/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</row>
    <row r="30" spans="1:9" ht="87.75" customHeight="1" x14ac:dyDescent="0.25">
      <c r="A30" s="102"/>
      <c r="B30" s="98"/>
      <c r="C30" s="100" t="s">
        <v>33</v>
      </c>
      <c r="D30" s="104">
        <f t="shared" si="13"/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</row>
    <row r="31" spans="1:9" ht="35.25" customHeight="1" x14ac:dyDescent="0.25">
      <c r="A31" s="102"/>
      <c r="B31" s="98"/>
      <c r="C31" s="100" t="s">
        <v>34</v>
      </c>
      <c r="D31" s="104">
        <f t="shared" si="13"/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</row>
    <row r="32" spans="1:9" ht="35.25" customHeight="1" x14ac:dyDescent="0.25">
      <c r="A32" s="102" t="s">
        <v>196</v>
      </c>
      <c r="B32" s="98" t="s">
        <v>59</v>
      </c>
      <c r="C32" s="99" t="s">
        <v>22</v>
      </c>
      <c r="D32" s="104">
        <f>E32+F32+G32+H32+I32</f>
        <v>54998.819000000003</v>
      </c>
      <c r="E32" s="105">
        <f>E33+E39+E40</f>
        <v>9953.4</v>
      </c>
      <c r="F32" s="105">
        <f t="shared" ref="F32:I32" si="15">F33+F39+F40</f>
        <v>10451.07</v>
      </c>
      <c r="G32" s="105">
        <f t="shared" si="15"/>
        <v>10973.624</v>
      </c>
      <c r="H32" s="105">
        <f t="shared" si="15"/>
        <v>11522.305</v>
      </c>
      <c r="I32" s="105">
        <f t="shared" si="15"/>
        <v>12098.42</v>
      </c>
    </row>
    <row r="33" spans="1:9" ht="37.5" customHeight="1" x14ac:dyDescent="0.25">
      <c r="A33" s="102"/>
      <c r="B33" s="98"/>
      <c r="C33" s="100" t="s">
        <v>27</v>
      </c>
      <c r="D33" s="104">
        <f t="shared" ref="D33:D40" si="16">E33+F33+G33+H33+I33</f>
        <v>54998.819000000003</v>
      </c>
      <c r="E33" s="103">
        <f>E35+E36+E37+E38</f>
        <v>9953.4</v>
      </c>
      <c r="F33" s="103">
        <f t="shared" ref="F33:I33" si="17">F35+F36+F37+F38</f>
        <v>10451.07</v>
      </c>
      <c r="G33" s="103">
        <f t="shared" si="17"/>
        <v>10973.624</v>
      </c>
      <c r="H33" s="103">
        <f t="shared" si="17"/>
        <v>11522.305</v>
      </c>
      <c r="I33" s="103">
        <f t="shared" si="17"/>
        <v>12098.42</v>
      </c>
    </row>
    <row r="34" spans="1:9" ht="15.75" x14ac:dyDescent="0.25">
      <c r="A34" s="102"/>
      <c r="B34" s="98"/>
      <c r="C34" s="101" t="s">
        <v>28</v>
      </c>
      <c r="D34" s="104"/>
      <c r="E34" s="103"/>
      <c r="F34" s="103"/>
      <c r="G34" s="103"/>
      <c r="H34" s="103"/>
      <c r="I34" s="103"/>
    </row>
    <row r="35" spans="1:9" ht="57.75" customHeight="1" x14ac:dyDescent="0.25">
      <c r="A35" s="102"/>
      <c r="B35" s="98"/>
      <c r="C35" s="101" t="s">
        <v>29</v>
      </c>
      <c r="D35" s="104">
        <f t="shared" si="16"/>
        <v>54998.819000000003</v>
      </c>
      <c r="E35" s="103">
        <v>9953.4</v>
      </c>
      <c r="F35" s="103">
        <v>10451.07</v>
      </c>
      <c r="G35" s="103">
        <v>10973.624</v>
      </c>
      <c r="H35" s="103">
        <v>11522.305</v>
      </c>
      <c r="I35" s="103">
        <v>12098.42</v>
      </c>
    </row>
    <row r="36" spans="1:9" ht="69" customHeight="1" x14ac:dyDescent="0.25">
      <c r="A36" s="102"/>
      <c r="B36" s="98"/>
      <c r="C36" s="101" t="s">
        <v>30</v>
      </c>
      <c r="D36" s="104">
        <f t="shared" si="16"/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</row>
    <row r="37" spans="1:9" ht="73.5" customHeight="1" x14ac:dyDescent="0.25">
      <c r="A37" s="102"/>
      <c r="B37" s="98"/>
      <c r="C37" s="101" t="s">
        <v>31</v>
      </c>
      <c r="D37" s="104">
        <f t="shared" si="16"/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33.5" customHeight="1" x14ac:dyDescent="0.25">
      <c r="A38" s="102"/>
      <c r="B38" s="98"/>
      <c r="C38" s="101" t="s">
        <v>32</v>
      </c>
      <c r="D38" s="104">
        <f t="shared" si="16"/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87.75" customHeight="1" x14ac:dyDescent="0.25">
      <c r="A39" s="102"/>
      <c r="B39" s="98"/>
      <c r="C39" s="100" t="s">
        <v>33</v>
      </c>
      <c r="D39" s="104">
        <f t="shared" si="16"/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</row>
    <row r="40" spans="1:9" ht="45.75" customHeight="1" x14ac:dyDescent="0.25">
      <c r="A40" s="102"/>
      <c r="B40" s="98"/>
      <c r="C40" s="100" t="s">
        <v>34</v>
      </c>
      <c r="D40" s="104">
        <f t="shared" si="16"/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ht="25.5" customHeight="1" x14ac:dyDescent="0.25">
      <c r="A41" s="102" t="s">
        <v>246</v>
      </c>
      <c r="B41" s="98" t="s">
        <v>67</v>
      </c>
      <c r="C41" s="99" t="s">
        <v>22</v>
      </c>
      <c r="D41" s="104">
        <f>E41+F41+G41+H41+I41</f>
        <v>73385.356</v>
      </c>
      <c r="E41" s="105">
        <f>E42+E48+E49</f>
        <v>13280.9</v>
      </c>
      <c r="F41" s="105">
        <f t="shared" ref="F41:I41" si="18">F42+F48+F49</f>
        <v>13944.945</v>
      </c>
      <c r="G41" s="105">
        <f t="shared" si="18"/>
        <v>14642.191999999999</v>
      </c>
      <c r="H41" s="105">
        <f t="shared" si="18"/>
        <v>15374.302</v>
      </c>
      <c r="I41" s="105">
        <f t="shared" si="18"/>
        <v>16143.017</v>
      </c>
    </row>
    <row r="42" spans="1:9" ht="37.5" customHeight="1" x14ac:dyDescent="0.25">
      <c r="A42" s="102"/>
      <c r="B42" s="98"/>
      <c r="C42" s="100" t="s">
        <v>27</v>
      </c>
      <c r="D42" s="104">
        <f t="shared" ref="D42:D49" si="19">E42+F42+G42+H42+I42</f>
        <v>73385.356</v>
      </c>
      <c r="E42" s="103">
        <f>E44+E45+E46+E47</f>
        <v>13280.9</v>
      </c>
      <c r="F42" s="103">
        <f t="shared" ref="F42:I42" si="20">F44+F45+F46+F47</f>
        <v>13944.945</v>
      </c>
      <c r="G42" s="103">
        <f t="shared" si="20"/>
        <v>14642.191999999999</v>
      </c>
      <c r="H42" s="103">
        <f t="shared" si="20"/>
        <v>15374.302</v>
      </c>
      <c r="I42" s="103">
        <f t="shared" si="20"/>
        <v>16143.017</v>
      </c>
    </row>
    <row r="43" spans="1:9" ht="15.75" x14ac:dyDescent="0.25">
      <c r="A43" s="102"/>
      <c r="B43" s="98"/>
      <c r="C43" s="101" t="s">
        <v>28</v>
      </c>
      <c r="D43" s="104"/>
      <c r="E43" s="103"/>
      <c r="F43" s="103"/>
      <c r="G43" s="103"/>
      <c r="H43" s="103"/>
      <c r="I43" s="103"/>
    </row>
    <row r="44" spans="1:9" ht="57.75" customHeight="1" x14ac:dyDescent="0.25">
      <c r="A44" s="102"/>
      <c r="B44" s="98"/>
      <c r="C44" s="101" t="s">
        <v>29</v>
      </c>
      <c r="D44" s="104">
        <f t="shared" si="19"/>
        <v>73385.356</v>
      </c>
      <c r="E44" s="103">
        <v>13280.9</v>
      </c>
      <c r="F44" s="103">
        <v>13944.945</v>
      </c>
      <c r="G44" s="103">
        <v>14642.191999999999</v>
      </c>
      <c r="H44" s="103">
        <v>15374.302</v>
      </c>
      <c r="I44" s="103">
        <v>16143.017</v>
      </c>
    </row>
    <row r="45" spans="1:9" ht="69" customHeight="1" x14ac:dyDescent="0.25">
      <c r="A45" s="102"/>
      <c r="B45" s="98"/>
      <c r="C45" s="101" t="s">
        <v>30</v>
      </c>
      <c r="D45" s="104">
        <f t="shared" si="19"/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</row>
    <row r="46" spans="1:9" ht="73.5" customHeight="1" x14ac:dyDescent="0.25">
      <c r="A46" s="102"/>
      <c r="B46" s="98"/>
      <c r="C46" s="101" t="s">
        <v>31</v>
      </c>
      <c r="D46" s="104">
        <f t="shared" si="19"/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</row>
    <row r="47" spans="1:9" ht="133.5" customHeight="1" x14ac:dyDescent="0.25">
      <c r="A47" s="102"/>
      <c r="B47" s="98"/>
      <c r="C47" s="101" t="s">
        <v>32</v>
      </c>
      <c r="D47" s="104">
        <f t="shared" si="19"/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</row>
    <row r="48" spans="1:9" ht="87.75" customHeight="1" x14ac:dyDescent="0.25">
      <c r="A48" s="102"/>
      <c r="B48" s="98"/>
      <c r="C48" s="100" t="s">
        <v>33</v>
      </c>
      <c r="D48" s="104">
        <f t="shared" si="19"/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</row>
    <row r="49" spans="1:9" ht="45.75" customHeight="1" x14ac:dyDescent="0.25">
      <c r="A49" s="102"/>
      <c r="B49" s="98"/>
      <c r="C49" s="100" t="s">
        <v>34</v>
      </c>
      <c r="D49" s="104">
        <f t="shared" si="19"/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</row>
    <row r="50" spans="1:9" ht="15.75" x14ac:dyDescent="0.25">
      <c r="A50" s="102" t="s">
        <v>249</v>
      </c>
      <c r="B50" s="98" t="s">
        <v>72</v>
      </c>
      <c r="C50" s="99" t="s">
        <v>22</v>
      </c>
      <c r="D50" s="104">
        <f>E50+F50+G50+H50+I50</f>
        <v>60781.944000000003</v>
      </c>
      <c r="E50" s="105">
        <f>E51+E57+E58</f>
        <v>11000</v>
      </c>
      <c r="F50" s="105">
        <f t="shared" ref="F50:I50" si="21">F51+F57+F58</f>
        <v>11550</v>
      </c>
      <c r="G50" s="105">
        <f t="shared" si="21"/>
        <v>12127.5</v>
      </c>
      <c r="H50" s="105">
        <f t="shared" si="21"/>
        <v>12733.875</v>
      </c>
      <c r="I50" s="105">
        <f t="shared" si="21"/>
        <v>13370.569</v>
      </c>
    </row>
    <row r="51" spans="1:9" ht="37.5" customHeight="1" x14ac:dyDescent="0.25">
      <c r="A51" s="102"/>
      <c r="B51" s="98"/>
      <c r="C51" s="100" t="s">
        <v>27</v>
      </c>
      <c r="D51" s="104">
        <f t="shared" ref="D51:D58" si="22">E51+F51+G51+H51+I51</f>
        <v>60781.944000000003</v>
      </c>
      <c r="E51" s="103">
        <f>E53+E54+E55+E56</f>
        <v>11000</v>
      </c>
      <c r="F51" s="103">
        <f t="shared" ref="F51:I51" si="23">F53+F54+F55+F56</f>
        <v>11550</v>
      </c>
      <c r="G51" s="103">
        <f t="shared" si="23"/>
        <v>12127.5</v>
      </c>
      <c r="H51" s="103">
        <f t="shared" si="23"/>
        <v>12733.875</v>
      </c>
      <c r="I51" s="103">
        <f t="shared" si="23"/>
        <v>13370.569</v>
      </c>
    </row>
    <row r="52" spans="1:9" ht="15.75" x14ac:dyDescent="0.25">
      <c r="A52" s="102"/>
      <c r="B52" s="98"/>
      <c r="C52" s="101" t="s">
        <v>28</v>
      </c>
      <c r="D52" s="104"/>
      <c r="E52" s="103"/>
      <c r="F52" s="103"/>
      <c r="G52" s="103"/>
      <c r="H52" s="103"/>
      <c r="I52" s="103"/>
    </row>
    <row r="53" spans="1:9" ht="57.75" customHeight="1" x14ac:dyDescent="0.25">
      <c r="A53" s="102"/>
      <c r="B53" s="98"/>
      <c r="C53" s="101" t="s">
        <v>29</v>
      </c>
      <c r="D53" s="104">
        <f t="shared" si="22"/>
        <v>60781.944000000003</v>
      </c>
      <c r="E53" s="103">
        <v>11000</v>
      </c>
      <c r="F53" s="103">
        <v>11550</v>
      </c>
      <c r="G53" s="103">
        <v>12127.5</v>
      </c>
      <c r="H53" s="103">
        <v>12733.875</v>
      </c>
      <c r="I53" s="103">
        <v>13370.569</v>
      </c>
    </row>
    <row r="54" spans="1:9" ht="69" customHeight="1" x14ac:dyDescent="0.25">
      <c r="A54" s="102"/>
      <c r="B54" s="98"/>
      <c r="C54" s="101" t="s">
        <v>30</v>
      </c>
      <c r="D54" s="104">
        <f t="shared" si="22"/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</row>
    <row r="55" spans="1:9" ht="73.5" customHeight="1" x14ac:dyDescent="0.25">
      <c r="A55" s="102"/>
      <c r="B55" s="98"/>
      <c r="C55" s="101" t="s">
        <v>31</v>
      </c>
      <c r="D55" s="104">
        <f t="shared" si="22"/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</row>
    <row r="56" spans="1:9" ht="133.5" customHeight="1" x14ac:dyDescent="0.25">
      <c r="A56" s="102"/>
      <c r="B56" s="98"/>
      <c r="C56" s="101" t="s">
        <v>32</v>
      </c>
      <c r="D56" s="104">
        <f t="shared" si="22"/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</row>
    <row r="57" spans="1:9" ht="87.75" customHeight="1" x14ac:dyDescent="0.25">
      <c r="A57" s="102"/>
      <c r="B57" s="98"/>
      <c r="C57" s="100" t="s">
        <v>33</v>
      </c>
      <c r="D57" s="104">
        <f t="shared" si="22"/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</row>
    <row r="58" spans="1:9" ht="45.75" customHeight="1" x14ac:dyDescent="0.25">
      <c r="A58" s="102"/>
      <c r="B58" s="98"/>
      <c r="C58" s="100" t="s">
        <v>34</v>
      </c>
      <c r="D58" s="104">
        <f t="shared" si="22"/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</row>
    <row r="59" spans="1:9" ht="15.75" x14ac:dyDescent="0.25">
      <c r="A59" s="102" t="s">
        <v>250</v>
      </c>
      <c r="B59" s="98" t="s">
        <v>74</v>
      </c>
      <c r="C59" s="99" t="s">
        <v>22</v>
      </c>
      <c r="D59" s="104">
        <f>E59+F59+G59+H59+I59</f>
        <v>0</v>
      </c>
      <c r="E59" s="105">
        <f>E60+E66+E67</f>
        <v>0</v>
      </c>
      <c r="F59" s="105">
        <f t="shared" ref="F59:I59" si="24">F60+F66+F67</f>
        <v>0</v>
      </c>
      <c r="G59" s="105">
        <f t="shared" si="24"/>
        <v>0</v>
      </c>
      <c r="H59" s="105">
        <f t="shared" si="24"/>
        <v>0</v>
      </c>
      <c r="I59" s="105">
        <f t="shared" si="24"/>
        <v>0</v>
      </c>
    </row>
    <row r="60" spans="1:9" ht="37.5" customHeight="1" x14ac:dyDescent="0.25">
      <c r="A60" s="102"/>
      <c r="B60" s="98"/>
      <c r="C60" s="100" t="s">
        <v>27</v>
      </c>
      <c r="D60" s="104">
        <f t="shared" ref="D60:D67" si="25">E60+F60+G60+H60+I60</f>
        <v>0</v>
      </c>
      <c r="E60" s="103">
        <f>E62+E63+E64+E65</f>
        <v>0</v>
      </c>
      <c r="F60" s="103">
        <f t="shared" ref="F60:I60" si="26">F62+F63+F64+F65</f>
        <v>0</v>
      </c>
      <c r="G60" s="103">
        <f t="shared" si="26"/>
        <v>0</v>
      </c>
      <c r="H60" s="103">
        <f t="shared" si="26"/>
        <v>0</v>
      </c>
      <c r="I60" s="103">
        <f t="shared" si="26"/>
        <v>0</v>
      </c>
    </row>
    <row r="61" spans="1:9" ht="15.75" x14ac:dyDescent="0.25">
      <c r="A61" s="102"/>
      <c r="B61" s="98"/>
      <c r="C61" s="101" t="s">
        <v>28</v>
      </c>
      <c r="D61" s="104"/>
      <c r="E61" s="103"/>
      <c r="F61" s="103"/>
      <c r="G61" s="103"/>
      <c r="H61" s="103"/>
      <c r="I61" s="103"/>
    </row>
    <row r="62" spans="1:9" ht="57.75" customHeight="1" x14ac:dyDescent="0.25">
      <c r="A62" s="102"/>
      <c r="B62" s="98"/>
      <c r="C62" s="101" t="s">
        <v>29</v>
      </c>
      <c r="D62" s="104">
        <f t="shared" si="25"/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</row>
    <row r="63" spans="1:9" ht="69" customHeight="1" x14ac:dyDescent="0.25">
      <c r="A63" s="102"/>
      <c r="B63" s="98"/>
      <c r="C63" s="101" t="s">
        <v>30</v>
      </c>
      <c r="D63" s="104">
        <f t="shared" si="25"/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</row>
    <row r="64" spans="1:9" ht="73.5" customHeight="1" x14ac:dyDescent="0.25">
      <c r="A64" s="102"/>
      <c r="B64" s="98"/>
      <c r="C64" s="101" t="s">
        <v>31</v>
      </c>
      <c r="D64" s="104">
        <f t="shared" si="25"/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</row>
    <row r="65" spans="1:9" ht="133.5" customHeight="1" x14ac:dyDescent="0.25">
      <c r="A65" s="102"/>
      <c r="B65" s="98"/>
      <c r="C65" s="101" t="s">
        <v>32</v>
      </c>
      <c r="D65" s="104">
        <f t="shared" si="25"/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</row>
    <row r="66" spans="1:9" ht="87.75" customHeight="1" x14ac:dyDescent="0.25">
      <c r="A66" s="102"/>
      <c r="B66" s="98"/>
      <c r="C66" s="100" t="s">
        <v>33</v>
      </c>
      <c r="D66" s="104">
        <f t="shared" si="25"/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</row>
    <row r="67" spans="1:9" ht="45.75" customHeight="1" x14ac:dyDescent="0.25">
      <c r="A67" s="102"/>
      <c r="B67" s="98"/>
      <c r="C67" s="100" t="s">
        <v>34</v>
      </c>
      <c r="D67" s="104">
        <f t="shared" si="25"/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</row>
    <row r="68" spans="1:9" ht="15.75" x14ac:dyDescent="0.25">
      <c r="A68" s="102" t="s">
        <v>251</v>
      </c>
      <c r="B68" s="98" t="s">
        <v>77</v>
      </c>
      <c r="C68" s="99" t="s">
        <v>22</v>
      </c>
      <c r="D68" s="104">
        <f>E68+F68+G68+H68+I68</f>
        <v>141235.13500000001</v>
      </c>
      <c r="E68" s="105">
        <f>E69+E75+E76</f>
        <v>25560</v>
      </c>
      <c r="F68" s="105">
        <f t="shared" ref="F68:I68" si="27">F69+F75+F76</f>
        <v>26838</v>
      </c>
      <c r="G68" s="105">
        <f t="shared" si="27"/>
        <v>28179.9</v>
      </c>
      <c r="H68" s="105">
        <f t="shared" si="27"/>
        <v>29588.895</v>
      </c>
      <c r="I68" s="105">
        <f t="shared" si="27"/>
        <v>31068.34</v>
      </c>
    </row>
    <row r="69" spans="1:9" ht="37.5" customHeight="1" x14ac:dyDescent="0.25">
      <c r="A69" s="102"/>
      <c r="B69" s="98"/>
      <c r="C69" s="100" t="s">
        <v>27</v>
      </c>
      <c r="D69" s="104">
        <f t="shared" ref="D69:D76" si="28">E69+F69+G69+H69+I69</f>
        <v>141235.13500000001</v>
      </c>
      <c r="E69" s="103">
        <f>E71+E72+E73+E74</f>
        <v>25560</v>
      </c>
      <c r="F69" s="103">
        <f t="shared" ref="F69:I69" si="29">F71+F72+F73+F74</f>
        <v>26838</v>
      </c>
      <c r="G69" s="103">
        <f t="shared" si="29"/>
        <v>28179.9</v>
      </c>
      <c r="H69" s="103">
        <f t="shared" si="29"/>
        <v>29588.895</v>
      </c>
      <c r="I69" s="103">
        <f t="shared" si="29"/>
        <v>31068.34</v>
      </c>
    </row>
    <row r="70" spans="1:9" ht="15.75" x14ac:dyDescent="0.25">
      <c r="A70" s="102"/>
      <c r="B70" s="98"/>
      <c r="C70" s="101" t="s">
        <v>28</v>
      </c>
      <c r="D70" s="104"/>
      <c r="E70" s="103"/>
      <c r="F70" s="103"/>
      <c r="G70" s="103"/>
      <c r="H70" s="103"/>
      <c r="I70" s="103"/>
    </row>
    <row r="71" spans="1:9" ht="57.75" customHeight="1" x14ac:dyDescent="0.25">
      <c r="A71" s="102"/>
      <c r="B71" s="98"/>
      <c r="C71" s="101" t="s">
        <v>29</v>
      </c>
      <c r="D71" s="104">
        <f t="shared" si="28"/>
        <v>141235.13500000001</v>
      </c>
      <c r="E71" s="103">
        <v>25560</v>
      </c>
      <c r="F71" s="103">
        <v>26838</v>
      </c>
      <c r="G71" s="103">
        <v>28179.9</v>
      </c>
      <c r="H71" s="103">
        <v>29588.895</v>
      </c>
      <c r="I71" s="103">
        <v>31068.34</v>
      </c>
    </row>
    <row r="72" spans="1:9" ht="69" customHeight="1" x14ac:dyDescent="0.25">
      <c r="A72" s="102"/>
      <c r="B72" s="98"/>
      <c r="C72" s="101" t="s">
        <v>30</v>
      </c>
      <c r="D72" s="104">
        <f t="shared" si="28"/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</row>
    <row r="73" spans="1:9" ht="73.5" customHeight="1" x14ac:dyDescent="0.25">
      <c r="A73" s="102"/>
      <c r="B73" s="98"/>
      <c r="C73" s="101" t="s">
        <v>31</v>
      </c>
      <c r="D73" s="104">
        <f t="shared" si="28"/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</row>
    <row r="74" spans="1:9" ht="133.5" customHeight="1" x14ac:dyDescent="0.25">
      <c r="A74" s="102"/>
      <c r="B74" s="98"/>
      <c r="C74" s="101" t="s">
        <v>32</v>
      </c>
      <c r="D74" s="104">
        <f t="shared" si="28"/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</row>
    <row r="75" spans="1:9" ht="87.75" customHeight="1" x14ac:dyDescent="0.25">
      <c r="A75" s="102"/>
      <c r="B75" s="98"/>
      <c r="C75" s="100" t="s">
        <v>33</v>
      </c>
      <c r="D75" s="104">
        <f t="shared" si="28"/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</row>
    <row r="76" spans="1:9" ht="45.75" customHeight="1" x14ac:dyDescent="0.25">
      <c r="A76" s="102"/>
      <c r="B76" s="98"/>
      <c r="C76" s="100" t="s">
        <v>34</v>
      </c>
      <c r="D76" s="104">
        <f t="shared" si="28"/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</row>
    <row r="77" spans="1:9" ht="15.75" x14ac:dyDescent="0.25">
      <c r="A77" s="102" t="s">
        <v>256</v>
      </c>
      <c r="B77" s="98" t="s">
        <v>269</v>
      </c>
      <c r="C77" s="99" t="s">
        <v>22</v>
      </c>
      <c r="D77" s="104">
        <f>E77+F77+G77+H77+I77</f>
        <v>1372626.4789999998</v>
      </c>
      <c r="E77" s="105">
        <f>E78+E84+E85</f>
        <v>248410.8</v>
      </c>
      <c r="F77" s="105">
        <f t="shared" ref="F77:I77" si="30">F78+F84+F85</f>
        <v>260831.34</v>
      </c>
      <c r="G77" s="105">
        <f t="shared" si="30"/>
        <v>273872.90700000001</v>
      </c>
      <c r="H77" s="105">
        <f t="shared" si="30"/>
        <v>287566.55200000003</v>
      </c>
      <c r="I77" s="105">
        <f t="shared" si="30"/>
        <v>301944.88</v>
      </c>
    </row>
    <row r="78" spans="1:9" ht="37.5" customHeight="1" x14ac:dyDescent="0.25">
      <c r="A78" s="102"/>
      <c r="B78" s="98"/>
      <c r="C78" s="100" t="s">
        <v>27</v>
      </c>
      <c r="D78" s="104">
        <f t="shared" ref="D78:D85" si="31">E78+F78+G78+H78+I78</f>
        <v>1372626.4789999998</v>
      </c>
      <c r="E78" s="103">
        <f>E80+E81+E82+E83</f>
        <v>248410.8</v>
      </c>
      <c r="F78" s="103">
        <f t="shared" ref="F78:I78" si="32">F80+F81+F82+F83</f>
        <v>260831.34</v>
      </c>
      <c r="G78" s="103">
        <f t="shared" si="32"/>
        <v>273872.90700000001</v>
      </c>
      <c r="H78" s="103">
        <f t="shared" si="32"/>
        <v>287566.55200000003</v>
      </c>
      <c r="I78" s="103">
        <f t="shared" si="32"/>
        <v>301944.88</v>
      </c>
    </row>
    <row r="79" spans="1:9" ht="15.75" x14ac:dyDescent="0.25">
      <c r="A79" s="102"/>
      <c r="B79" s="98"/>
      <c r="C79" s="101" t="s">
        <v>28</v>
      </c>
      <c r="D79" s="104"/>
      <c r="E79" s="103"/>
      <c r="F79" s="103"/>
      <c r="G79" s="103"/>
      <c r="H79" s="103"/>
      <c r="I79" s="103"/>
    </row>
    <row r="80" spans="1:9" ht="57.75" customHeight="1" x14ac:dyDescent="0.25">
      <c r="A80" s="102"/>
      <c r="B80" s="98"/>
      <c r="C80" s="101" t="s">
        <v>29</v>
      </c>
      <c r="D80" s="104">
        <f t="shared" si="31"/>
        <v>1372626.4789999998</v>
      </c>
      <c r="E80" s="103">
        <v>248410.8</v>
      </c>
      <c r="F80" s="103">
        <v>260831.34</v>
      </c>
      <c r="G80" s="103">
        <v>273872.90700000001</v>
      </c>
      <c r="H80" s="103">
        <v>287566.55200000003</v>
      </c>
      <c r="I80" s="103">
        <v>301944.88</v>
      </c>
    </row>
    <row r="81" spans="1:9" ht="69" customHeight="1" x14ac:dyDescent="0.25">
      <c r="A81" s="102"/>
      <c r="B81" s="98"/>
      <c r="C81" s="101" t="s">
        <v>30</v>
      </c>
      <c r="D81" s="104">
        <f t="shared" si="31"/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</row>
    <row r="82" spans="1:9" ht="73.5" customHeight="1" x14ac:dyDescent="0.25">
      <c r="A82" s="102"/>
      <c r="B82" s="98"/>
      <c r="C82" s="101" t="s">
        <v>31</v>
      </c>
      <c r="D82" s="104">
        <f t="shared" si="31"/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</row>
    <row r="83" spans="1:9" ht="133.5" customHeight="1" x14ac:dyDescent="0.25">
      <c r="A83" s="102"/>
      <c r="B83" s="98"/>
      <c r="C83" s="101" t="s">
        <v>32</v>
      </c>
      <c r="D83" s="104">
        <f t="shared" si="31"/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</row>
    <row r="84" spans="1:9" ht="87.75" customHeight="1" x14ac:dyDescent="0.25">
      <c r="A84" s="102"/>
      <c r="B84" s="98"/>
      <c r="C84" s="100" t="s">
        <v>33</v>
      </c>
      <c r="D84" s="104">
        <f t="shared" si="31"/>
        <v>0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</row>
    <row r="85" spans="1:9" ht="45.75" customHeight="1" x14ac:dyDescent="0.25">
      <c r="A85" s="102"/>
      <c r="B85" s="98"/>
      <c r="C85" s="100" t="s">
        <v>34</v>
      </c>
      <c r="D85" s="104">
        <f t="shared" si="31"/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</row>
    <row r="86" spans="1:9" ht="15.75" x14ac:dyDescent="0.25">
      <c r="A86" s="102" t="s">
        <v>257</v>
      </c>
      <c r="B86" s="98" t="s">
        <v>259</v>
      </c>
      <c r="C86" s="99" t="s">
        <v>22</v>
      </c>
      <c r="D86" s="104">
        <f>E86+F86+G86+H86+I86</f>
        <v>177672.253</v>
      </c>
      <c r="E86" s="105">
        <f>E87+E93+E94</f>
        <v>32154.2</v>
      </c>
      <c r="F86" s="105">
        <f t="shared" ref="F86:I86" si="33">F87+F93+F94</f>
        <v>33761.910000000003</v>
      </c>
      <c r="G86" s="105">
        <f t="shared" si="33"/>
        <v>35450.006000000001</v>
      </c>
      <c r="H86" s="105">
        <f t="shared" si="33"/>
        <v>37222.506000000001</v>
      </c>
      <c r="I86" s="105">
        <f t="shared" si="33"/>
        <v>39083.631000000001</v>
      </c>
    </row>
    <row r="87" spans="1:9" ht="37.5" customHeight="1" x14ac:dyDescent="0.25">
      <c r="A87" s="102"/>
      <c r="B87" s="98"/>
      <c r="C87" s="100" t="s">
        <v>27</v>
      </c>
      <c r="D87" s="104">
        <f t="shared" ref="D87:D94" si="34">E87+F87+G87+H87+I87</f>
        <v>177672.253</v>
      </c>
      <c r="E87" s="103">
        <f>E89+E90+E91+E92</f>
        <v>32154.2</v>
      </c>
      <c r="F87" s="103">
        <f t="shared" ref="F87:I87" si="35">F89+F90+F91+F92</f>
        <v>33761.910000000003</v>
      </c>
      <c r="G87" s="103">
        <f t="shared" si="35"/>
        <v>35450.006000000001</v>
      </c>
      <c r="H87" s="103">
        <f t="shared" si="35"/>
        <v>37222.506000000001</v>
      </c>
      <c r="I87" s="103">
        <f t="shared" si="35"/>
        <v>39083.631000000001</v>
      </c>
    </row>
    <row r="88" spans="1:9" ht="15.75" x14ac:dyDescent="0.25">
      <c r="A88" s="102"/>
      <c r="B88" s="98"/>
      <c r="C88" s="101" t="s">
        <v>28</v>
      </c>
      <c r="D88" s="104"/>
      <c r="E88" s="103"/>
      <c r="F88" s="103"/>
      <c r="G88" s="103"/>
      <c r="H88" s="103"/>
      <c r="I88" s="103"/>
    </row>
    <row r="89" spans="1:9" ht="57.75" customHeight="1" x14ac:dyDescent="0.25">
      <c r="A89" s="102"/>
      <c r="B89" s="98"/>
      <c r="C89" s="101" t="s">
        <v>29</v>
      </c>
      <c r="D89" s="104">
        <f t="shared" si="34"/>
        <v>177672.253</v>
      </c>
      <c r="E89" s="103">
        <v>32154.2</v>
      </c>
      <c r="F89" s="103">
        <v>33761.910000000003</v>
      </c>
      <c r="G89" s="103">
        <v>35450.006000000001</v>
      </c>
      <c r="H89" s="103">
        <v>37222.506000000001</v>
      </c>
      <c r="I89" s="103">
        <v>39083.631000000001</v>
      </c>
    </row>
    <row r="90" spans="1:9" ht="69" customHeight="1" x14ac:dyDescent="0.25">
      <c r="A90" s="102"/>
      <c r="B90" s="98"/>
      <c r="C90" s="101" t="s">
        <v>30</v>
      </c>
      <c r="D90" s="104">
        <f t="shared" si="34"/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</row>
    <row r="91" spans="1:9" ht="73.5" customHeight="1" x14ac:dyDescent="0.25">
      <c r="A91" s="102"/>
      <c r="B91" s="98"/>
      <c r="C91" s="101" t="s">
        <v>31</v>
      </c>
      <c r="D91" s="104">
        <f t="shared" si="34"/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</row>
    <row r="92" spans="1:9" ht="133.5" customHeight="1" x14ac:dyDescent="0.25">
      <c r="A92" s="102"/>
      <c r="B92" s="98"/>
      <c r="C92" s="101" t="s">
        <v>32</v>
      </c>
      <c r="D92" s="104">
        <f t="shared" si="34"/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</row>
    <row r="93" spans="1:9" ht="87.75" customHeight="1" x14ac:dyDescent="0.25">
      <c r="A93" s="102"/>
      <c r="B93" s="98"/>
      <c r="C93" s="100" t="s">
        <v>33</v>
      </c>
      <c r="D93" s="104">
        <f t="shared" si="34"/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</row>
    <row r="94" spans="1:9" ht="45.75" customHeight="1" x14ac:dyDescent="0.25">
      <c r="A94" s="102"/>
      <c r="B94" s="98"/>
      <c r="C94" s="100" t="s">
        <v>34</v>
      </c>
      <c r="D94" s="104">
        <f t="shared" si="34"/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</row>
    <row r="95" spans="1:9" ht="15.75" x14ac:dyDescent="0.25">
      <c r="A95" s="102" t="s">
        <v>264</v>
      </c>
      <c r="B95" s="98" t="s">
        <v>258</v>
      </c>
      <c r="C95" s="99" t="s">
        <v>22</v>
      </c>
      <c r="D95" s="104">
        <f>E95+F95+G95+H95+I95</f>
        <v>141990.48800000001</v>
      </c>
      <c r="E95" s="105">
        <f>E96+E102+E103</f>
        <v>25696.7</v>
      </c>
      <c r="F95" s="105">
        <f t="shared" ref="F95:I95" si="36">F96+F102+F103</f>
        <v>26981.535</v>
      </c>
      <c r="G95" s="105">
        <f t="shared" si="36"/>
        <v>28330.612000000001</v>
      </c>
      <c r="H95" s="105">
        <f t="shared" si="36"/>
        <v>29747.142</v>
      </c>
      <c r="I95" s="105">
        <f t="shared" si="36"/>
        <v>31234.499</v>
      </c>
    </row>
    <row r="96" spans="1:9" ht="37.5" customHeight="1" x14ac:dyDescent="0.25">
      <c r="A96" s="102"/>
      <c r="B96" s="98"/>
      <c r="C96" s="100" t="s">
        <v>27</v>
      </c>
      <c r="D96" s="104">
        <f t="shared" ref="D96:D103" si="37">E96+F96+G96+H96+I96</f>
        <v>141990.48800000001</v>
      </c>
      <c r="E96" s="103">
        <f>E98+E99+E100+E101</f>
        <v>25696.7</v>
      </c>
      <c r="F96" s="103">
        <f t="shared" ref="F96:I96" si="38">F98+F99+F100+F101</f>
        <v>26981.535</v>
      </c>
      <c r="G96" s="103">
        <f t="shared" si="38"/>
        <v>28330.612000000001</v>
      </c>
      <c r="H96" s="103">
        <f t="shared" si="38"/>
        <v>29747.142</v>
      </c>
      <c r="I96" s="103">
        <f t="shared" si="38"/>
        <v>31234.499</v>
      </c>
    </row>
    <row r="97" spans="1:9" ht="15.75" x14ac:dyDescent="0.25">
      <c r="A97" s="102"/>
      <c r="B97" s="98"/>
      <c r="C97" s="101" t="s">
        <v>28</v>
      </c>
      <c r="D97" s="104"/>
      <c r="E97" s="103"/>
      <c r="F97" s="103"/>
      <c r="G97" s="103"/>
      <c r="H97" s="103"/>
      <c r="I97" s="103"/>
    </row>
    <row r="98" spans="1:9" ht="57.75" customHeight="1" x14ac:dyDescent="0.25">
      <c r="A98" s="102"/>
      <c r="B98" s="98"/>
      <c r="C98" s="101" t="s">
        <v>29</v>
      </c>
      <c r="D98" s="104">
        <f t="shared" si="37"/>
        <v>141990.48800000001</v>
      </c>
      <c r="E98" s="103">
        <v>25696.7</v>
      </c>
      <c r="F98" s="103">
        <v>26981.535</v>
      </c>
      <c r="G98" s="103">
        <v>28330.612000000001</v>
      </c>
      <c r="H98" s="103">
        <v>29747.142</v>
      </c>
      <c r="I98" s="103">
        <v>31234.499</v>
      </c>
    </row>
    <row r="99" spans="1:9" ht="69" customHeight="1" x14ac:dyDescent="0.25">
      <c r="A99" s="102"/>
      <c r="B99" s="98"/>
      <c r="C99" s="101" t="s">
        <v>30</v>
      </c>
      <c r="D99" s="104">
        <f t="shared" si="37"/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</row>
    <row r="100" spans="1:9" ht="73.5" customHeight="1" x14ac:dyDescent="0.25">
      <c r="A100" s="102"/>
      <c r="B100" s="98"/>
      <c r="C100" s="101" t="s">
        <v>31</v>
      </c>
      <c r="D100" s="104">
        <f t="shared" si="37"/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</row>
    <row r="101" spans="1:9" ht="133.5" customHeight="1" x14ac:dyDescent="0.25">
      <c r="A101" s="102"/>
      <c r="B101" s="98"/>
      <c r="C101" s="101" t="s">
        <v>32</v>
      </c>
      <c r="D101" s="104">
        <f t="shared" si="37"/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</row>
    <row r="102" spans="1:9" ht="87.75" customHeight="1" x14ac:dyDescent="0.25">
      <c r="A102" s="102"/>
      <c r="B102" s="98"/>
      <c r="C102" s="100" t="s">
        <v>33</v>
      </c>
      <c r="D102" s="104">
        <f t="shared" si="37"/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</row>
    <row r="103" spans="1:9" ht="45.75" customHeight="1" x14ac:dyDescent="0.25">
      <c r="A103" s="102"/>
      <c r="B103" s="98"/>
      <c r="C103" s="100" t="s">
        <v>34</v>
      </c>
      <c r="D103" s="104">
        <f t="shared" si="37"/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</row>
    <row r="104" spans="1:9" ht="15.75" x14ac:dyDescent="0.25">
      <c r="A104" s="102" t="s">
        <v>265</v>
      </c>
      <c r="B104" s="98" t="s">
        <v>261</v>
      </c>
      <c r="C104" s="99" t="s">
        <v>22</v>
      </c>
      <c r="D104" s="104">
        <f>E104+F104+G104+H104+I104</f>
        <v>141482.13100000002</v>
      </c>
      <c r="E104" s="105">
        <f>E105+E111+E112</f>
        <v>25604.7</v>
      </c>
      <c r="F104" s="105">
        <f t="shared" ref="F104:I104" si="39">F105+F111+F112</f>
        <v>26884.935000000001</v>
      </c>
      <c r="G104" s="105">
        <f t="shared" si="39"/>
        <v>28229.182000000001</v>
      </c>
      <c r="H104" s="105">
        <f t="shared" si="39"/>
        <v>29640.641</v>
      </c>
      <c r="I104" s="105">
        <f t="shared" si="39"/>
        <v>31122.672999999999</v>
      </c>
    </row>
    <row r="105" spans="1:9" ht="37.5" customHeight="1" x14ac:dyDescent="0.25">
      <c r="A105" s="102"/>
      <c r="B105" s="98"/>
      <c r="C105" s="100" t="s">
        <v>27</v>
      </c>
      <c r="D105" s="104">
        <f t="shared" ref="D105:D112" si="40">E105+F105+G105+H105+I105</f>
        <v>141482.13100000002</v>
      </c>
      <c r="E105" s="103">
        <f>E107+E108+E109+E110</f>
        <v>25604.7</v>
      </c>
      <c r="F105" s="103">
        <f t="shared" ref="F105:I105" si="41">F107+F108+F109+F110</f>
        <v>26884.935000000001</v>
      </c>
      <c r="G105" s="103">
        <f t="shared" si="41"/>
        <v>28229.182000000001</v>
      </c>
      <c r="H105" s="103">
        <f t="shared" si="41"/>
        <v>29640.641</v>
      </c>
      <c r="I105" s="103">
        <f t="shared" si="41"/>
        <v>31122.672999999999</v>
      </c>
    </row>
    <row r="106" spans="1:9" ht="15.75" x14ac:dyDescent="0.25">
      <c r="A106" s="102"/>
      <c r="B106" s="98"/>
      <c r="C106" s="101" t="s">
        <v>28</v>
      </c>
      <c r="D106" s="104"/>
      <c r="E106" s="103"/>
      <c r="F106" s="103"/>
      <c r="G106" s="103"/>
      <c r="H106" s="103"/>
      <c r="I106" s="103"/>
    </row>
    <row r="107" spans="1:9" ht="57.75" customHeight="1" x14ac:dyDescent="0.25">
      <c r="A107" s="102"/>
      <c r="B107" s="98"/>
      <c r="C107" s="101" t="s">
        <v>29</v>
      </c>
      <c r="D107" s="104">
        <f t="shared" si="40"/>
        <v>141482.13100000002</v>
      </c>
      <c r="E107" s="103">
        <v>25604.7</v>
      </c>
      <c r="F107" s="103">
        <v>26884.935000000001</v>
      </c>
      <c r="G107" s="103">
        <v>28229.182000000001</v>
      </c>
      <c r="H107" s="103">
        <v>29640.641</v>
      </c>
      <c r="I107" s="103">
        <v>31122.672999999999</v>
      </c>
    </row>
    <row r="108" spans="1:9" ht="69" customHeight="1" x14ac:dyDescent="0.25">
      <c r="A108" s="102"/>
      <c r="B108" s="98"/>
      <c r="C108" s="101" t="s">
        <v>30</v>
      </c>
      <c r="D108" s="104">
        <f t="shared" si="40"/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</row>
    <row r="109" spans="1:9" ht="73.5" customHeight="1" x14ac:dyDescent="0.25">
      <c r="A109" s="102"/>
      <c r="B109" s="98"/>
      <c r="C109" s="101" t="s">
        <v>31</v>
      </c>
      <c r="D109" s="104">
        <f t="shared" si="40"/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</row>
    <row r="110" spans="1:9" ht="133.5" customHeight="1" x14ac:dyDescent="0.25">
      <c r="A110" s="102"/>
      <c r="B110" s="98"/>
      <c r="C110" s="101" t="s">
        <v>32</v>
      </c>
      <c r="D110" s="104">
        <f t="shared" si="40"/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</row>
    <row r="111" spans="1:9" ht="87.75" customHeight="1" x14ac:dyDescent="0.25">
      <c r="A111" s="102"/>
      <c r="B111" s="98"/>
      <c r="C111" s="100" t="s">
        <v>33</v>
      </c>
      <c r="D111" s="104">
        <f t="shared" si="40"/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</row>
    <row r="112" spans="1:9" ht="45.75" customHeight="1" x14ac:dyDescent="0.25">
      <c r="A112" s="102"/>
      <c r="B112" s="98"/>
      <c r="C112" s="100" t="s">
        <v>34</v>
      </c>
      <c r="D112" s="104">
        <f t="shared" si="40"/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</row>
    <row r="113" spans="1:9" ht="15.75" x14ac:dyDescent="0.25">
      <c r="A113" s="102" t="s">
        <v>266</v>
      </c>
      <c r="B113" s="98" t="s">
        <v>262</v>
      </c>
      <c r="C113" s="99" t="s">
        <v>22</v>
      </c>
      <c r="D113" s="104">
        <f>E113+F113+G113+H113+I113</f>
        <v>138870.16500000001</v>
      </c>
      <c r="E113" s="105">
        <f>E114+E120+E121</f>
        <v>25132</v>
      </c>
      <c r="F113" s="105">
        <f t="shared" ref="F113:I113" si="42">F114+F120+F121</f>
        <v>26388.6</v>
      </c>
      <c r="G113" s="105">
        <f t="shared" si="42"/>
        <v>27708.03</v>
      </c>
      <c r="H113" s="105">
        <f t="shared" si="42"/>
        <v>29093.432000000001</v>
      </c>
      <c r="I113" s="105">
        <f t="shared" si="42"/>
        <v>30548.102999999999</v>
      </c>
    </row>
    <row r="114" spans="1:9" ht="37.5" customHeight="1" x14ac:dyDescent="0.25">
      <c r="A114" s="102"/>
      <c r="B114" s="98"/>
      <c r="C114" s="100" t="s">
        <v>27</v>
      </c>
      <c r="D114" s="104">
        <f t="shared" ref="D114:D121" si="43">E114+F114+G114+H114+I114</f>
        <v>138870.16500000001</v>
      </c>
      <c r="E114" s="103">
        <f>E116+E117+E118+E119</f>
        <v>25132</v>
      </c>
      <c r="F114" s="103">
        <f t="shared" ref="F114:I114" si="44">F116+F117+F118+F119</f>
        <v>26388.6</v>
      </c>
      <c r="G114" s="103">
        <f t="shared" si="44"/>
        <v>27708.03</v>
      </c>
      <c r="H114" s="103">
        <f t="shared" si="44"/>
        <v>29093.432000000001</v>
      </c>
      <c r="I114" s="103">
        <f t="shared" si="44"/>
        <v>30548.102999999999</v>
      </c>
    </row>
    <row r="115" spans="1:9" ht="15.75" x14ac:dyDescent="0.25">
      <c r="A115" s="102"/>
      <c r="B115" s="98"/>
      <c r="C115" s="101" t="s">
        <v>28</v>
      </c>
      <c r="D115" s="104"/>
      <c r="E115" s="103"/>
      <c r="F115" s="103"/>
      <c r="G115" s="103"/>
      <c r="H115" s="103"/>
      <c r="I115" s="103"/>
    </row>
    <row r="116" spans="1:9" ht="57.75" customHeight="1" x14ac:dyDescent="0.25">
      <c r="A116" s="102"/>
      <c r="B116" s="98"/>
      <c r="C116" s="101" t="s">
        <v>29</v>
      </c>
      <c r="D116" s="104">
        <f t="shared" si="43"/>
        <v>138870.16500000001</v>
      </c>
      <c r="E116" s="103">
        <v>25132</v>
      </c>
      <c r="F116" s="103">
        <v>26388.6</v>
      </c>
      <c r="G116" s="103">
        <v>27708.03</v>
      </c>
      <c r="H116" s="103">
        <v>29093.432000000001</v>
      </c>
      <c r="I116" s="103">
        <v>30548.102999999999</v>
      </c>
    </row>
    <row r="117" spans="1:9" ht="69" customHeight="1" x14ac:dyDescent="0.25">
      <c r="A117" s="102"/>
      <c r="B117" s="98"/>
      <c r="C117" s="101" t="s">
        <v>30</v>
      </c>
      <c r="D117" s="104">
        <f t="shared" si="43"/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</row>
    <row r="118" spans="1:9" ht="73.5" customHeight="1" x14ac:dyDescent="0.25">
      <c r="A118" s="102"/>
      <c r="B118" s="98"/>
      <c r="C118" s="101" t="s">
        <v>31</v>
      </c>
      <c r="D118" s="104">
        <f t="shared" si="43"/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</row>
    <row r="119" spans="1:9" ht="133.5" customHeight="1" x14ac:dyDescent="0.25">
      <c r="A119" s="102"/>
      <c r="B119" s="98"/>
      <c r="C119" s="101" t="s">
        <v>32</v>
      </c>
      <c r="D119" s="104">
        <f t="shared" si="43"/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</row>
    <row r="120" spans="1:9" ht="87.75" customHeight="1" x14ac:dyDescent="0.25">
      <c r="A120" s="102"/>
      <c r="B120" s="98"/>
      <c r="C120" s="100" t="s">
        <v>33</v>
      </c>
      <c r="D120" s="104">
        <f t="shared" si="43"/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</row>
    <row r="121" spans="1:9" ht="45.75" customHeight="1" x14ac:dyDescent="0.25">
      <c r="A121" s="102"/>
      <c r="B121" s="98"/>
      <c r="C121" s="100" t="s">
        <v>34</v>
      </c>
      <c r="D121" s="104">
        <f t="shared" si="43"/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</row>
    <row r="122" spans="1:9" ht="15.75" x14ac:dyDescent="0.25">
      <c r="A122" s="93"/>
      <c r="B122" s="93"/>
      <c r="C122" s="93"/>
      <c r="D122" s="93"/>
      <c r="E122" s="93"/>
      <c r="F122" s="93"/>
      <c r="G122" s="93"/>
      <c r="H122" s="93"/>
      <c r="I122" s="93"/>
    </row>
    <row r="123" spans="1:9" ht="15.75" x14ac:dyDescent="0.25">
      <c r="A123" s="93"/>
      <c r="B123" s="93"/>
      <c r="C123" s="93"/>
      <c r="D123" s="93"/>
      <c r="E123" s="93"/>
      <c r="F123" s="93"/>
      <c r="G123" s="93"/>
      <c r="H123" s="93"/>
      <c r="I123" s="93"/>
    </row>
    <row r="124" spans="1:9" ht="15.75" x14ac:dyDescent="0.25">
      <c r="A124" s="93"/>
      <c r="B124" s="93"/>
      <c r="C124" s="93"/>
      <c r="D124" s="93"/>
      <c r="E124" s="93"/>
      <c r="F124" s="93"/>
      <c r="G124" s="93"/>
      <c r="H124" s="93"/>
      <c r="I124" s="93"/>
    </row>
    <row r="125" spans="1:9" ht="15.75" x14ac:dyDescent="0.25">
      <c r="A125" s="93"/>
      <c r="B125" s="93"/>
      <c r="C125" s="93"/>
      <c r="D125" s="93"/>
      <c r="E125" s="93"/>
      <c r="F125" s="93"/>
      <c r="G125" s="93"/>
      <c r="H125" s="93"/>
      <c r="I125" s="93"/>
    </row>
    <row r="126" spans="1:9" ht="15.75" x14ac:dyDescent="0.25">
      <c r="A126" s="93"/>
      <c r="B126" s="93"/>
      <c r="C126" s="93"/>
      <c r="D126" s="93"/>
      <c r="E126" s="93"/>
      <c r="F126" s="93"/>
      <c r="G126" s="93"/>
      <c r="H126" s="93"/>
      <c r="I126" s="93"/>
    </row>
    <row r="127" spans="1:9" ht="15.75" x14ac:dyDescent="0.25">
      <c r="A127" s="93"/>
      <c r="B127" s="93"/>
      <c r="C127" s="93"/>
      <c r="D127" s="93"/>
      <c r="E127" s="93"/>
      <c r="F127" s="93"/>
      <c r="G127" s="93"/>
      <c r="H127" s="93"/>
      <c r="I127" s="93"/>
    </row>
    <row r="128" spans="1:9" ht="15.75" x14ac:dyDescent="0.25">
      <c r="A128" s="93"/>
      <c r="B128" s="93"/>
      <c r="C128" s="93"/>
      <c r="D128" s="93"/>
      <c r="E128" s="93"/>
      <c r="F128" s="93"/>
      <c r="G128" s="93"/>
      <c r="H128" s="93"/>
      <c r="I128" s="93"/>
    </row>
    <row r="129" spans="1:9" ht="15.75" x14ac:dyDescent="0.25">
      <c r="A129" s="93"/>
      <c r="B129" s="93"/>
      <c r="C129" s="93"/>
      <c r="D129" s="93"/>
      <c r="E129" s="93"/>
      <c r="F129" s="93"/>
      <c r="G129" s="93"/>
      <c r="H129" s="93"/>
      <c r="I129" s="93"/>
    </row>
    <row r="130" spans="1:9" ht="15.75" x14ac:dyDescent="0.25">
      <c r="A130" s="93"/>
      <c r="B130" s="93"/>
      <c r="C130" s="93"/>
      <c r="D130" s="93"/>
      <c r="E130" s="93"/>
      <c r="F130" s="93"/>
      <c r="G130" s="93"/>
      <c r="H130" s="93"/>
      <c r="I130" s="93"/>
    </row>
    <row r="131" spans="1:9" ht="15.75" x14ac:dyDescent="0.25">
      <c r="A131" s="93"/>
      <c r="B131" s="93"/>
      <c r="C131" s="93"/>
      <c r="D131" s="93"/>
      <c r="E131" s="93"/>
      <c r="F131" s="93"/>
      <c r="G131" s="93"/>
      <c r="H131" s="93"/>
      <c r="I131" s="93"/>
    </row>
    <row r="132" spans="1:9" ht="15.75" x14ac:dyDescent="0.25">
      <c r="A132" s="93"/>
      <c r="B132" s="93"/>
      <c r="C132" s="93"/>
      <c r="D132" s="93"/>
      <c r="E132" s="93"/>
      <c r="F132" s="93"/>
      <c r="G132" s="93"/>
      <c r="H132" s="93"/>
      <c r="I132" s="93"/>
    </row>
    <row r="133" spans="1:9" ht="15.75" x14ac:dyDescent="0.25">
      <c r="A133" s="93"/>
      <c r="B133" s="93"/>
      <c r="C133" s="93"/>
      <c r="D133" s="93"/>
      <c r="E133" s="93"/>
      <c r="F133" s="93"/>
      <c r="G133" s="93"/>
      <c r="H133" s="93"/>
      <c r="I133" s="93"/>
    </row>
    <row r="134" spans="1:9" ht="15.75" x14ac:dyDescent="0.25">
      <c r="A134" s="93"/>
      <c r="B134" s="93"/>
      <c r="C134" s="93"/>
      <c r="D134" s="93"/>
      <c r="E134" s="93"/>
      <c r="F134" s="93"/>
      <c r="G134" s="93"/>
      <c r="H134" s="93"/>
      <c r="I134" s="93"/>
    </row>
    <row r="135" spans="1:9" ht="15.75" x14ac:dyDescent="0.25">
      <c r="A135" s="93"/>
      <c r="B135" s="93"/>
      <c r="C135" s="93"/>
      <c r="D135" s="93"/>
      <c r="E135" s="93"/>
      <c r="F135" s="93"/>
      <c r="G135" s="93"/>
      <c r="H135" s="93"/>
      <c r="I135" s="93"/>
    </row>
    <row r="136" spans="1:9" ht="15.75" x14ac:dyDescent="0.25">
      <c r="A136" s="93"/>
      <c r="B136" s="93"/>
      <c r="C136" s="93"/>
      <c r="D136" s="93"/>
      <c r="E136" s="93"/>
      <c r="F136" s="93"/>
      <c r="G136" s="93"/>
      <c r="H136" s="93"/>
      <c r="I136" s="93"/>
    </row>
    <row r="137" spans="1:9" ht="15.75" x14ac:dyDescent="0.25">
      <c r="A137" s="93"/>
      <c r="B137" s="93"/>
      <c r="C137" s="93"/>
      <c r="D137" s="93"/>
      <c r="E137" s="93"/>
      <c r="F137" s="93"/>
      <c r="G137" s="93"/>
      <c r="H137" s="93"/>
      <c r="I137" s="93"/>
    </row>
    <row r="138" spans="1:9" ht="15.75" x14ac:dyDescent="0.25">
      <c r="A138" s="93"/>
      <c r="B138" s="93"/>
      <c r="C138" s="93"/>
      <c r="D138" s="93"/>
      <c r="E138" s="93"/>
      <c r="F138" s="93"/>
      <c r="G138" s="93"/>
      <c r="H138" s="93"/>
      <c r="I138" s="93"/>
    </row>
    <row r="139" spans="1:9" ht="15.75" x14ac:dyDescent="0.25">
      <c r="A139" s="93"/>
      <c r="B139" s="93"/>
      <c r="C139" s="93"/>
      <c r="D139" s="93"/>
      <c r="E139" s="93"/>
      <c r="F139" s="93"/>
      <c r="G139" s="93"/>
      <c r="H139" s="93"/>
      <c r="I139" s="93"/>
    </row>
    <row r="140" spans="1:9" ht="15.75" x14ac:dyDescent="0.25">
      <c r="A140" s="93"/>
      <c r="B140" s="93"/>
      <c r="C140" s="93"/>
      <c r="D140" s="93"/>
      <c r="E140" s="93"/>
      <c r="F140" s="93"/>
      <c r="G140" s="93"/>
      <c r="H140" s="93"/>
      <c r="I140" s="93"/>
    </row>
    <row r="141" spans="1:9" ht="15.75" x14ac:dyDescent="0.25">
      <c r="A141" s="93"/>
      <c r="B141" s="93"/>
      <c r="C141" s="93"/>
      <c r="D141" s="93"/>
      <c r="E141" s="93"/>
      <c r="F141" s="93"/>
      <c r="G141" s="93"/>
      <c r="H141" s="93"/>
      <c r="I141" s="93"/>
    </row>
    <row r="142" spans="1:9" ht="15.75" x14ac:dyDescent="0.25">
      <c r="A142" s="93"/>
      <c r="B142" s="93"/>
      <c r="C142" s="93"/>
      <c r="D142" s="93"/>
      <c r="E142" s="93"/>
      <c r="F142" s="93"/>
      <c r="G142" s="93"/>
      <c r="H142" s="93"/>
      <c r="I142" s="93"/>
    </row>
    <row r="143" spans="1:9" ht="15.75" x14ac:dyDescent="0.25">
      <c r="A143" s="93"/>
      <c r="B143" s="93"/>
      <c r="C143" s="93"/>
      <c r="D143" s="93"/>
      <c r="E143" s="93"/>
      <c r="F143" s="93"/>
      <c r="G143" s="93"/>
      <c r="H143" s="93"/>
      <c r="I143" s="93"/>
    </row>
    <row r="144" spans="1:9" ht="15.75" x14ac:dyDescent="0.25">
      <c r="A144" s="93"/>
      <c r="B144" s="93"/>
      <c r="C144" s="93"/>
      <c r="D144" s="93"/>
      <c r="E144" s="93"/>
      <c r="F144" s="93"/>
      <c r="G144" s="93"/>
      <c r="H144" s="93"/>
      <c r="I144" s="93"/>
    </row>
    <row r="145" spans="1:9" ht="15.75" x14ac:dyDescent="0.25">
      <c r="A145" s="93"/>
      <c r="B145" s="93"/>
      <c r="C145" s="93"/>
      <c r="D145" s="93"/>
      <c r="E145" s="93"/>
      <c r="F145" s="93"/>
      <c r="G145" s="93"/>
      <c r="H145" s="93"/>
      <c r="I145" s="93"/>
    </row>
    <row r="146" spans="1:9" ht="15.75" x14ac:dyDescent="0.25">
      <c r="A146" s="93"/>
      <c r="B146" s="93"/>
      <c r="C146" s="93"/>
      <c r="D146" s="93"/>
      <c r="E146" s="93"/>
      <c r="F146" s="93"/>
      <c r="G146" s="93"/>
      <c r="H146" s="93"/>
      <c r="I146" s="93"/>
    </row>
    <row r="147" spans="1:9" ht="15.75" x14ac:dyDescent="0.25">
      <c r="A147" s="93"/>
      <c r="B147" s="93"/>
      <c r="C147" s="93"/>
      <c r="D147" s="93"/>
      <c r="E147" s="93"/>
      <c r="F147" s="93"/>
      <c r="G147" s="93"/>
      <c r="H147" s="93"/>
      <c r="I147" s="93"/>
    </row>
  </sheetData>
  <mergeCells count="32">
    <mergeCell ref="A104:A112"/>
    <mergeCell ref="B104:B112"/>
    <mergeCell ref="A113:A121"/>
    <mergeCell ref="B113:B121"/>
    <mergeCell ref="A77:A85"/>
    <mergeCell ref="B77:B85"/>
    <mergeCell ref="A86:A94"/>
    <mergeCell ref="B86:B94"/>
    <mergeCell ref="A95:A103"/>
    <mergeCell ref="B95:B103"/>
    <mergeCell ref="A50:A58"/>
    <mergeCell ref="B50:B58"/>
    <mergeCell ref="A59:A67"/>
    <mergeCell ref="B59:B67"/>
    <mergeCell ref="A68:A76"/>
    <mergeCell ref="B68:B76"/>
    <mergeCell ref="F1:I1"/>
    <mergeCell ref="A2:I2"/>
    <mergeCell ref="A32:A40"/>
    <mergeCell ref="B32:B40"/>
    <mergeCell ref="A41:A49"/>
    <mergeCell ref="B41:B49"/>
    <mergeCell ref="D3:I3"/>
    <mergeCell ref="A5:A13"/>
    <mergeCell ref="B5:B13"/>
    <mergeCell ref="A14:A22"/>
    <mergeCell ref="B14:B22"/>
    <mergeCell ref="A23:A31"/>
    <mergeCell ref="B23:B31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Сведения о индикаторах</vt:lpstr>
      <vt:lpstr>Перечень мероприятий</vt:lpstr>
      <vt:lpstr>Прогноз муниц. заданий</vt:lpstr>
      <vt:lpstr>Ресурсное обеспеч. за счет МБ</vt:lpstr>
      <vt:lpstr>Ресурсное обесп. за счет всех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Ibrahim</cp:lastModifiedBy>
  <cp:lastPrinted>2015-12-13T18:49:06Z</cp:lastPrinted>
  <dcterms:created xsi:type="dcterms:W3CDTF">2015-09-12T12:04:19Z</dcterms:created>
  <dcterms:modified xsi:type="dcterms:W3CDTF">2015-12-13T19:26:09Z</dcterms:modified>
</cp:coreProperties>
</file>